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10545"/>
  </bookViews>
  <sheets>
    <sheet name="Záradék" sheetId="20" r:id="rId1"/>
    <sheet name="Összesítő" sheetId="19" r:id="rId2"/>
    <sheet name="Irtás, föld- és sziklamunka" sheetId="18" r:id="rId3"/>
    <sheet name="Helyszíni beton és vasbeton mun" sheetId="17" r:id="rId4"/>
    <sheet name="Fém- és könnyű épületszerkezet " sheetId="16" r:id="rId5"/>
    <sheet name="Égéstermék-elvezető rendszerek" sheetId="15" r:id="rId6"/>
    <sheet name="Hideg- és melegburkolatok készí" sheetId="14" r:id="rId7"/>
    <sheet name="Bádogozás" sheetId="13" r:id="rId8"/>
    <sheet name="Fa- és műanyag szerkezet elhely" sheetId="12" r:id="rId9"/>
    <sheet name="Fém nyílászáró és épületlakatos" sheetId="11" r:id="rId10"/>
    <sheet name="Felületképzés" sheetId="10" r:id="rId11"/>
    <sheet name="Szigetelés" sheetId="9" r:id="rId12"/>
    <sheet name="Közműcsővezetékek és -szerelvén" sheetId="8" r:id="rId13"/>
    <sheet name="Technológiai légtechnikai munká" sheetId="7" r:id="rId14"/>
    <sheet name="Útburkolatalap és makadámburkol" sheetId="6" r:id="rId15"/>
    <sheet name="Munka1" sheetId="21" r:id="rId16"/>
  </sheets>
  <calcPr calcId="124519"/>
</workbook>
</file>

<file path=xl/calcChain.xml><?xml version="1.0" encoding="utf-8"?>
<calcChain xmlns="http://schemas.openxmlformats.org/spreadsheetml/2006/main">
  <c r="I48" i="6"/>
  <c r="C14" i="19" s="1"/>
  <c r="H48" i="6"/>
  <c r="B14" i="19" s="1"/>
  <c r="C13"/>
  <c r="B13"/>
  <c r="I29" i="7"/>
  <c r="H29"/>
  <c r="I10" i="8"/>
  <c r="C12" i="19" s="1"/>
  <c r="H10" i="8"/>
  <c r="B12" i="19" s="1"/>
  <c r="C11"/>
  <c r="I8" i="9"/>
  <c r="H8"/>
  <c r="B11" i="19" s="1"/>
  <c r="C10"/>
  <c r="B10"/>
  <c r="I6" i="10"/>
  <c r="H6"/>
  <c r="I30" i="11"/>
  <c r="C9" i="19" s="1"/>
  <c r="H30" i="11"/>
  <c r="B9" i="19" s="1"/>
  <c r="B8"/>
  <c r="I22" i="12"/>
  <c r="C8" i="19" s="1"/>
  <c r="H22" i="12"/>
  <c r="C7" i="19"/>
  <c r="I18" i="13"/>
  <c r="H18"/>
  <c r="B7" i="19" s="1"/>
  <c r="I12" i="14"/>
  <c r="C6" i="19" s="1"/>
  <c r="H12" i="14"/>
  <c r="B6" i="19" s="1"/>
  <c r="B5"/>
  <c r="I4" i="15"/>
  <c r="C5" i="19" s="1"/>
  <c r="H4" i="15"/>
  <c r="I66" i="16"/>
  <c r="C4" i="19" s="1"/>
  <c r="H66" i="16"/>
  <c r="B4" i="19" s="1"/>
  <c r="C3"/>
  <c r="I16" i="17"/>
  <c r="H16"/>
  <c r="B3" i="19" s="1"/>
  <c r="B2"/>
  <c r="I16" i="18"/>
  <c r="C2" i="19" s="1"/>
  <c r="H16" i="18"/>
  <c r="D23" i="20" l="1"/>
  <c r="D24" s="1"/>
  <c r="C15" i="19"/>
  <c r="B15"/>
  <c r="C23" i="20"/>
  <c r="C24" s="1"/>
  <c r="C25" l="1"/>
  <c r="C26" s="1"/>
  <c r="C27" s="1"/>
</calcChain>
</file>

<file path=xl/sharedStrings.xml><?xml version="1.0" encoding="utf-8"?>
<sst xmlns="http://schemas.openxmlformats.org/spreadsheetml/2006/main" count="558" uniqueCount="310">
  <si>
    <t>Munkanem megnevezése</t>
  </si>
  <si>
    <t>Anyag összege</t>
  </si>
  <si>
    <t>Díj összege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</si>
  <si>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</si>
  <si>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</si>
  <si>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</si>
  <si>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</si>
  <si>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</si>
  <si>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</si>
  <si>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</si>
  <si>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</si>
  <si>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</si>
  <si>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21-001-1.1.1</t>
  </si>
  <si>
    <t>db</t>
  </si>
  <si>
    <t>Épület kitűzése</t>
  </si>
  <si>
    <t>21-001-1.1.2</t>
  </si>
  <si>
    <t>m2</t>
  </si>
  <si>
    <t>Humuszos termőréteg leszedése épület helyén</t>
  </si>
  <si>
    <t>21-001-1.1.3</t>
  </si>
  <si>
    <t>m3</t>
  </si>
  <si>
    <t>Feltöltés készítése, épület helyén és utak alatt 40 cm vtg. homokból</t>
  </si>
  <si>
    <t>21-001-1.1.5</t>
  </si>
  <si>
    <t>Feltöltés tömörítése épület és utak alatt</t>
  </si>
  <si>
    <t>21-003-5.1.1.1</t>
  </si>
  <si>
    <t>Pontalapok földkiemelése</t>
  </si>
  <si>
    <t>21-003-5.1.1.2</t>
  </si>
  <si>
    <t>Fejtett föld deponálása építési területen</t>
  </si>
  <si>
    <t>21-004-4.1.1-0120401</t>
  </si>
  <si>
    <t>Talajjavító réteg készítése Épület helyén 25 cm vtg. zúzott kő ágyazat készítése,tömörítése</t>
  </si>
  <si>
    <t>Munkanem összesen:</t>
  </si>
  <si>
    <t>Irtás, föld- és sziklamunka</t>
  </si>
  <si>
    <t>31-001-1.1.1-0220009</t>
  </si>
  <si>
    <t>m</t>
  </si>
  <si>
    <t>Betonacél helyszíni szerelése  12 mm pontalapok 10*10 kiosztással 2 rtg.</t>
  </si>
  <si>
    <t>31-001-1.1.1-0220010</t>
  </si>
  <si>
    <t>Heggesztett betonacél háló fektetése alzatba 1 rtg. átfedéssel 150*150*10</t>
  </si>
  <si>
    <t>31-001-2-0452002</t>
  </si>
  <si>
    <t>kg</t>
  </si>
  <si>
    <t>Vaskötöző drót</t>
  </si>
  <si>
    <t>31-011-1.1-0112410</t>
  </si>
  <si>
    <t>Pontalapok betonozása C30/37 XC4 betonnal</t>
  </si>
  <si>
    <t>31-011-1.1-0121410</t>
  </si>
  <si>
    <t>Alzatbeton készítése 20 cm vtg. C20/25 XC3 betonnal</t>
  </si>
  <si>
    <t>31-011-1.1-0121510</t>
  </si>
  <si>
    <t>óra</t>
  </si>
  <si>
    <t>Betonpumpa</t>
  </si>
  <si>
    <t>31-011-4.1-0490010</t>
  </si>
  <si>
    <t>Diletáció vágása</t>
  </si>
  <si>
    <t>Helyszíni beton és vasbeton munka</t>
  </si>
  <si>
    <t>34-001-1.1.1</t>
  </si>
  <si>
    <t>Épület-acélváz szerelése 20 mm fekete lemez tallemeznek</t>
  </si>
  <si>
    <t>34-001-1.1.2</t>
  </si>
  <si>
    <t>Épület-acélváz szerelése IPE 160 oszlop</t>
  </si>
  <si>
    <t>34-001-1.1.3</t>
  </si>
  <si>
    <t>Épület-acélváz szerelése IPE 180 tetőszekezet</t>
  </si>
  <si>
    <t>34-001-1.1.4</t>
  </si>
  <si>
    <t>Épület-acélváz szerelése 15 mm fekete lemez fejlemeznek</t>
  </si>
  <si>
    <t>34-001-1.1.5</t>
  </si>
  <si>
    <t>Épület-acélváz szerelése Lehorganyzó szerelvény M12 menetes szár+anya+alátét</t>
  </si>
  <si>
    <t>34-001-1.1.6</t>
  </si>
  <si>
    <t>Épület-acélváz szerelése M12*60 csavar+anya csavaros kötésekhez</t>
  </si>
  <si>
    <t>34-001-1.2.1</t>
  </si>
  <si>
    <t>Épület-acélváz szerelése 100*100*3 zártszelvény végfalak fogadó szerkezetének</t>
  </si>
  <si>
    <t>34-001-1.2.2</t>
  </si>
  <si>
    <t>Épület-acélváz szerelése 60*40 2 zártszelvény  (szelemen tartó,ereszkonzol,szélrács,nyílászárók kerete)</t>
  </si>
  <si>
    <t>34-001-1.2.3</t>
  </si>
  <si>
    <t>Épület-acélváz szerelése 40*40*2 zártszelvény (tűzfal dobozolás merevítése)</t>
  </si>
  <si>
    <t>34-001-1.2.4</t>
  </si>
  <si>
    <t>Épület-acélváz szerelése 80*40*3 zártszelvény (födémpanel fogadó szerkezet)</t>
  </si>
  <si>
    <t>34-001-1.2.5</t>
  </si>
  <si>
    <t>Épület-acélváz szerelése 6 mm fekete lemez (födémpanel fogadószerkezete)</t>
  </si>
  <si>
    <t>34-001-1.2.6</t>
  </si>
  <si>
    <t>Épület-acélváz bérhorganyoztatása szállítással</t>
  </si>
  <si>
    <t>34-001-5.1</t>
  </si>
  <si>
    <t>Z150 szelemen 2 mm vtg.</t>
  </si>
  <si>
    <t>34-001-5.2</t>
  </si>
  <si>
    <t>C150 szelemen 2 mm vtg.</t>
  </si>
  <si>
    <t>34-001-6.1</t>
  </si>
  <si>
    <t>Elektróda</t>
  </si>
  <si>
    <t>34-001-6.2</t>
  </si>
  <si>
    <t>Flexkorong</t>
  </si>
  <si>
    <t>34-001-6.3</t>
  </si>
  <si>
    <t>Kosaras emelő</t>
  </si>
  <si>
    <t>34-001-7.1</t>
  </si>
  <si>
    <t>Ifa daru</t>
  </si>
  <si>
    <t>34-003-21.1.1.1-0113111</t>
  </si>
  <si>
    <t>Hőszigetelt szendvicspanel elem,PIR hab szigeteléssel, 100 mm vtg. Oldalfal panel</t>
  </si>
  <si>
    <t>34-003-21.1.1.1-0117001</t>
  </si>
  <si>
    <t>Hőszigetelt szendvicspanel elem,PIR hab szigeteléssel, 100 mm vtg. Tetőpanel</t>
  </si>
  <si>
    <t>34-003-21.1.1.1-0117241</t>
  </si>
  <si>
    <t>Hőszigetelt szendvicspanel elem,PIR hab szigeteléssel, 100 mm vtg. Oldalfal panel(belső)</t>
  </si>
  <si>
    <t>34-003-21.1.1.1-0123331</t>
  </si>
  <si>
    <t>Hőszigetelt szendvicspanel elem,PIR hab szigeteléssel, 60 mm vtg. Oldalfal panel (belső)</t>
  </si>
  <si>
    <t>34-003-21.1.1.1-0123351</t>
  </si>
  <si>
    <t>Panelrögzítő csavar</t>
  </si>
  <si>
    <t>34-003-21.1.1.1-0123931</t>
  </si>
  <si>
    <t>Fugasil</t>
  </si>
  <si>
    <t>34-003-21.1.1.1-0123951</t>
  </si>
  <si>
    <t>Purhab</t>
  </si>
  <si>
    <t>34-003-21.1.1.1-0153101</t>
  </si>
  <si>
    <t>Színes síklemez Pozitív és negatív sarkok vízszintes és függőleges éleinek,kivágások,nyílászárók,kúplemez,eresz -lábazati cseppentő lemez szegésének készítése és szerelése</t>
  </si>
  <si>
    <t>34-003-21.1.1.1-0153141</t>
  </si>
  <si>
    <t>Hőszigetelt szendvicspanel elem,PIR hab szigeteléssel, 150 mm vtg. Oldalfal panel(mennyezetnek)</t>
  </si>
  <si>
    <t>34-004-1.1-0990701</t>
  </si>
  <si>
    <t>Önmetsző csavar</t>
  </si>
  <si>
    <t>34-004-1.1-0990702</t>
  </si>
  <si>
    <t>Popszegecs</t>
  </si>
  <si>
    <t>34-004-1.1-0990741</t>
  </si>
  <si>
    <t>6,3*35 önmetsző csavar</t>
  </si>
  <si>
    <t>34-004-1.1-0990742</t>
  </si>
  <si>
    <t>6*80 laposperemes beütős dűbel</t>
  </si>
  <si>
    <t>34-004-1.2-0991230</t>
  </si>
  <si>
    <t>Darupálya horganyzott acél "IPE" szelvényű tartósín beépítés (technológiai beszállítóval egyeztetve)</t>
  </si>
  <si>
    <t>Fém- és könnyű épületszerkezet szerelése</t>
  </si>
  <si>
    <t>37-000-1.1</t>
  </si>
  <si>
    <t>Leier Lk 20 600 cm kémény</t>
  </si>
  <si>
    <t>Égéstermék-elvezető rendszerek</t>
  </si>
  <si>
    <t>42-012-1.1.1.1.1.1-0212001</t>
  </si>
  <si>
    <t>Kenhető szigetelés felhordása 1 rtg,</t>
  </si>
  <si>
    <t>42-012-1.1.1.1.1.1-0212002</t>
  </si>
  <si>
    <t>Padlóburkolat készítése csúszásmentes 20*20 12 mm vtg.padlólappal</t>
  </si>
  <si>
    <t>42-012-1.1.1.1.1.1-0212003</t>
  </si>
  <si>
    <t>Lábazatburkolat készítése</t>
  </si>
  <si>
    <t>42-012-1.1.1.1.1.1-0212004</t>
  </si>
  <si>
    <t>zs.</t>
  </si>
  <si>
    <t>Mapei S1 csemperagasztó</t>
  </si>
  <si>
    <t>42-012-1.1.1.1.1.1-0212010</t>
  </si>
  <si>
    <t>Epoxi fugázó</t>
  </si>
  <si>
    <t>Hideg- és melegburkolatok készítése, aljzat előkészítés</t>
  </si>
  <si>
    <t>43-001-1.1.1.1-0114717</t>
  </si>
  <si>
    <t>Csatorna szerelése  színes alu</t>
  </si>
  <si>
    <t>43-001-1.1.1.1-0114718</t>
  </si>
  <si>
    <t>Csatorna tartó  színes alu</t>
  </si>
  <si>
    <t>43-001-1.1.1.1-0114719</t>
  </si>
  <si>
    <t>Lefolyócsatorna szerelése, színes alu</t>
  </si>
  <si>
    <t>43-001-1.1.1.1-0114720</t>
  </si>
  <si>
    <t>Lefolyó bilincs színes alu</t>
  </si>
  <si>
    <t>43-001-1.1.1.1-0114721</t>
  </si>
  <si>
    <t>Véglemez szerelése,  színes alu</t>
  </si>
  <si>
    <t>43-001-1.1.1.1-0114722</t>
  </si>
  <si>
    <t>Hattyúnyak szerelése, színes alu</t>
  </si>
  <si>
    <t>43-001-1.1.1.1-0114723</t>
  </si>
  <si>
    <t>Kiköpő szerelése színes alu</t>
  </si>
  <si>
    <t>43-001-1.1.1.1-0114724</t>
  </si>
  <si>
    <t>Vízgyűjtő üst szerelése színes alu</t>
  </si>
  <si>
    <t>Bádogozás</t>
  </si>
  <si>
    <t>44-011-1.1.1-0167401</t>
  </si>
  <si>
    <t>Műanyag kültéri nyílászárók  90*60 b-ny ablak</t>
  </si>
  <si>
    <t>44-011-1.1.1-0167402</t>
  </si>
  <si>
    <t>Műanyag kültéri nyílászárók  90*240 bej.ajtó+felülvilágító</t>
  </si>
  <si>
    <t>44-011-1.1.1-0167403</t>
  </si>
  <si>
    <t>Műanyag kültéri nyílászárók  120*240  2 szárnyú bej.ajtó</t>
  </si>
  <si>
    <t>44-011-1.1.1-0167404</t>
  </si>
  <si>
    <t>Műanyag kültéri nyílászárók  120*150 b-ny ablak</t>
  </si>
  <si>
    <t>44-011-1.1.1-0167405</t>
  </si>
  <si>
    <t>Műanyag kültéri nyílászárók  180*240 2 szárnyú bejárati ajtó</t>
  </si>
  <si>
    <t>44-011-1.1.1-0167406</t>
  </si>
  <si>
    <t>Műanyag kültéri nyílászárók  10*240 bej.ajtó+felülvilágító</t>
  </si>
  <si>
    <t>44-011-1.1.1-0167411</t>
  </si>
  <si>
    <t>Műanyag beltéri ajtó tele fehér 75-100 / 210</t>
  </si>
  <si>
    <t>44-011-1.1.1-0167412</t>
  </si>
  <si>
    <t>Műanyag beltéri ajtó tele fehér 120*240</t>
  </si>
  <si>
    <t>44-011-1.1.1-0167413</t>
  </si>
  <si>
    <t>Műanyag beltéri ajtó fehér tele 2 szárnyú 120*210</t>
  </si>
  <si>
    <t>44-011-1.6-0212951</t>
  </si>
  <si>
    <t>FE-51 L=1100mm légfüggöny (pontos méretek a kivitelezés során ellenőrizendőek)</t>
  </si>
  <si>
    <t>Fa- és műanyag szerkezet elhelyezése</t>
  </si>
  <si>
    <t>45-004-1-0117592</t>
  </si>
  <si>
    <t>Alapásás</t>
  </si>
  <si>
    <t>45-004-1-0117593</t>
  </si>
  <si>
    <t>Alap betonozása</t>
  </si>
  <si>
    <t>45-004-1-0117594</t>
  </si>
  <si>
    <t>Betonacél helyszíni szerelése 12 mm</t>
  </si>
  <si>
    <t>45-004-1-0117671</t>
  </si>
  <si>
    <t>Betonacél helyszíni szerelése 8 mm</t>
  </si>
  <si>
    <t>45-004-1-0117672</t>
  </si>
  <si>
    <t>Zst 15 zsaluzó+beton+betonacél</t>
  </si>
  <si>
    <t>45-004-1-0180301</t>
  </si>
  <si>
    <t>Felbeton készítése</t>
  </si>
  <si>
    <t>45-004-1-0180302</t>
  </si>
  <si>
    <t>Felbeton zsaluzása</t>
  </si>
  <si>
    <t>45-004-2-0180301</t>
  </si>
  <si>
    <t>60*40*2 zártszelvény</t>
  </si>
  <si>
    <t>45-004-2-0180302</t>
  </si>
  <si>
    <t>40*40*2 zártszelvény</t>
  </si>
  <si>
    <t>45-004-3-0990114</t>
  </si>
  <si>
    <t>60*40 zártszelvény műa.dugó</t>
  </si>
  <si>
    <t>45-004-4.1-0990115</t>
  </si>
  <si>
    <t>Zárbetét+kilincs+silt</t>
  </si>
  <si>
    <t>45-004-11.1-0910044</t>
  </si>
  <si>
    <t>FE-206 Le-fel ajtó sertéshez RM (gyártóval egyeztetve pontos méreteket)</t>
  </si>
  <si>
    <t>45-004-30.1.1-0137911</t>
  </si>
  <si>
    <t>Horganyzott karám L=20fm, H=1,0m (pontos méretek a kivitelezés során ellenőrizendőek)</t>
  </si>
  <si>
    <t>45-004-32.6-0139123</t>
  </si>
  <si>
    <t>FE-82 dokkoló kapu (egyedi méret 3,0*3,0m) (pontos méretek a kivitelezés során ellenőrizendőek)</t>
  </si>
  <si>
    <t>Fém nyílászáró és épületlakatos-szerkezet elhelyezése</t>
  </si>
  <si>
    <t>47-021-11.1</t>
  </si>
  <si>
    <t>Fémszerkezet alapozó festése</t>
  </si>
  <si>
    <t>47-021-11.2</t>
  </si>
  <si>
    <t>Fémszerkezet zománc festése</t>
  </si>
  <si>
    <t>Felületképzés</t>
  </si>
  <si>
    <t>48-002-1.1.1.1.1-0095372</t>
  </si>
  <si>
    <t>Technológiai szigetelés készítése PE fólia 0,09 mm vtg átfedéssel 2 rtg</t>
  </si>
  <si>
    <t>48-002-1.1.1.1.1-0099073</t>
  </si>
  <si>
    <t>Technológiai szigetelés készítése PE fólia 0,15 mm vtg átfedéssel 1 rtg</t>
  </si>
  <si>
    <t>48-003-1.1.1.1.1-0095372</t>
  </si>
  <si>
    <t>Padló hőszigetelés elhelyezése, XPS 5 cm vtg.</t>
  </si>
  <si>
    <t>Szigetelés</t>
  </si>
  <si>
    <t>54-001-1.1-0110008</t>
  </si>
  <si>
    <t>Külső közművek bekötése épületig</t>
  </si>
  <si>
    <t>54-001-1.1-0110058</t>
  </si>
  <si>
    <t>x</t>
  </si>
  <si>
    <t>Vízbekötés</t>
  </si>
  <si>
    <t>54-001-1.1-0110108</t>
  </si>
  <si>
    <t>Szennyvízbekötés</t>
  </si>
  <si>
    <t>54-001-1.1-0110158</t>
  </si>
  <si>
    <t>Gázbekötés</t>
  </si>
  <si>
    <t>Közműcsővezetékek és -szerelvények szerelése</t>
  </si>
  <si>
    <t>57-041-1.1.1-0256231</t>
  </si>
  <si>
    <t>Digitális Csoport aggregát(NT1): GÜNTNER gyártmányú elpárologtatók</t>
  </si>
  <si>
    <t>57-041-1.1.1-0256232</t>
  </si>
  <si>
    <t>készlet</t>
  </si>
  <si>
    <t>Szerelvények,hűtőköri szabályzó elemek(NT1)</t>
  </si>
  <si>
    <t>57-041-1.1.1-0256233</t>
  </si>
  <si>
    <t>Csőhálózat kiépítése,szigetelése,tartózással</t>
  </si>
  <si>
    <t>57-041-1.1.1-0256241</t>
  </si>
  <si>
    <t>Elektromos installáció</t>
  </si>
  <si>
    <t>57-041-1.1.1-0256242</t>
  </si>
  <si>
    <t>Hűtőközeg R404/A</t>
  </si>
  <si>
    <t>57-041-1.1.1-0256243</t>
  </si>
  <si>
    <t>Digitális csoport agregát(MT1) GÜNTNER gyártmányú elpárologtatók</t>
  </si>
  <si>
    <t>57-041-1.1.1-0256244</t>
  </si>
  <si>
    <t>Szerelvények,hűtőköri szabályzó elemek(MT1)</t>
  </si>
  <si>
    <t>57-041-1.1.1-0256245</t>
  </si>
  <si>
    <t>57-041-1.2.1.1-0256131</t>
  </si>
  <si>
    <t>57-041-1.2.1.1-0256132</t>
  </si>
  <si>
    <t>57-041-1.2.1.1-0256133</t>
  </si>
  <si>
    <t>alkalom</t>
  </si>
  <si>
    <t>Tervezési díj,dokumentáció</t>
  </si>
  <si>
    <t>57-041-1.2.1.1-0256134</t>
  </si>
  <si>
    <t>Üzembe helyezés,próbaüzem</t>
  </si>
  <si>
    <t>57-041-1.2.1.1-0256135</t>
  </si>
  <si>
    <t>Kalorikus és elektromos szerelési munkadíj ( az ajánlat nem tartalmazza a következő tevékenységeket) -olvadékvíz elvezetését a hűtőkamra külső falától -egyéb építési és szerelési munkákat,pl: födémátvésések kifúrását,faláttörések,falburkolatok és</t>
  </si>
  <si>
    <t>vízszigetelések kijavítását,illetve kőműves munkálatokat, -gépek telepítéséhez szükséges betonozott gépalap és könnyűszerkezetes előtető kiépítését, -a betápkábel szállítását és bekötését az általunk szállított elektromos elosztó szekrényig,</t>
  </si>
  <si>
    <t>Technológiai légtechnikai munkák</t>
  </si>
  <si>
    <t>61-001-1.1</t>
  </si>
  <si>
    <t>Kapubejáró</t>
  </si>
  <si>
    <t>61-001-1.2</t>
  </si>
  <si>
    <t>Földleszedés</t>
  </si>
  <si>
    <t>61-001-2.1</t>
  </si>
  <si>
    <t>Talajjavító réteg készítése Kavicságy 30 cm vtg.</t>
  </si>
  <si>
    <t>61-001-2.2</t>
  </si>
  <si>
    <t>t</t>
  </si>
  <si>
    <t>Ac 22 aszfaltkeverék 7 cm vtg. bedolgozása,szállítással</t>
  </si>
  <si>
    <t>61-001-3.1</t>
  </si>
  <si>
    <t>Ac 11 aszfaltkeverék 4 cm vtg. bedolgozása,szállítással,hengerezéssel</t>
  </si>
  <si>
    <t>61-001-3.2-0110515</t>
  </si>
  <si>
    <t>K szegély bontása</t>
  </si>
  <si>
    <t>61-001-3.2-0110761</t>
  </si>
  <si>
    <t>Aszfaltburkolat bontása</t>
  </si>
  <si>
    <t>61-001-3.2-0120142</t>
  </si>
  <si>
    <t>Törmelék felrakása elszállítása</t>
  </si>
  <si>
    <t>61-001-3.2-0320051</t>
  </si>
  <si>
    <t>CKT beton 20 cm vtg</t>
  </si>
  <si>
    <t>61-001-3.3-0120141</t>
  </si>
  <si>
    <t>Útburkolat felfestése</t>
  </si>
  <si>
    <t>61-001-3.3-0120352</t>
  </si>
  <si>
    <t>Süllyesztett útszegély készítése USS25KN szegélykőből</t>
  </si>
  <si>
    <t>61-002-1.1-0111002</t>
  </si>
  <si>
    <t>BELSŐ ÚT</t>
  </si>
  <si>
    <t>61-002-1.1-0130232</t>
  </si>
  <si>
    <t>Humuszréteg leszedése</t>
  </si>
  <si>
    <t>61-002-1.1-0130233</t>
  </si>
  <si>
    <t>Fejtett föld építési területen való deponálása</t>
  </si>
  <si>
    <t>61-002-1.1-0130234</t>
  </si>
  <si>
    <t>61-002-1.1-0130235</t>
  </si>
  <si>
    <t>CKT beton készítése 20 cm vtg.</t>
  </si>
  <si>
    <t>61-002-1.1-0130237</t>
  </si>
  <si>
    <t>Süllyesztett útszegélykő  USS 25 KN</t>
  </si>
  <si>
    <t>61-002-2.1-0130241</t>
  </si>
  <si>
    <t>Szegélykő alap betonozása</t>
  </si>
  <si>
    <t>61-002-2.1-0130244</t>
  </si>
  <si>
    <t>8 cm vtg. térkő lerakása(előirányzat) Frühwald Behaton szürke szállítva,daruzva</t>
  </si>
  <si>
    <t>61-002-2.1-0130245</t>
  </si>
  <si>
    <t>Járda térkövezése(előirányzat) 6 cm vtg. térkővel Frühwald Behaton szürke</t>
  </si>
  <si>
    <t>61-002-2.1-0130246</t>
  </si>
  <si>
    <t>Szikkasztó árok készítése Profilkanállal</t>
  </si>
  <si>
    <t>61-002-3.1-0130221</t>
  </si>
  <si>
    <t>Ágyazó homok térkő alá 0-4</t>
  </si>
  <si>
    <t>61-002-3.1-0130222</t>
  </si>
  <si>
    <t>Besöprő homok 0-1</t>
  </si>
  <si>
    <t>Útburkolatalap és makadámburkolat készítése</t>
  </si>
  <si>
    <t>Összesen:</t>
  </si>
  <si>
    <t xml:space="preserve">Név :Hajdúhadház Városi Önkormányzat   </t>
  </si>
  <si>
    <t xml:space="preserve">                                       </t>
  </si>
  <si>
    <t xml:space="preserve">Cím :4242 Hajdúhadház Bocskai tér 1.   </t>
  </si>
  <si>
    <t xml:space="preserve">A munka leírása:Kiskapacitású vágóhíd  </t>
  </si>
  <si>
    <t xml:space="preserve">építési munkái. 4242 Hhadház Dr. Földi János u.13914/80.                      </t>
  </si>
  <si>
    <t xml:space="preserve">                                                                              </t>
  </si>
  <si>
    <t>Költségvetés főösszesítő (HUF)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</si>
  <si>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</si>
  <si>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</si>
  <si>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</si>
  <si>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</si>
  <si>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</si>
  <si>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</si>
  <si>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</si>
  <si>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</si>
  <si>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</si>
  <si>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Építészeti munkák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</si>
</sst>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10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D16" sqref="D16"/>
    </sheetView>
  </sheetViews>
  <sheetFormatPr defaultRowHeight="15.75"/>
  <cols>
    <col min="1" max="1" width="36.42578125" style="10" customWidth="1"/>
    <col min="2" max="2" width="10.7109375" style="10" customWidth="1"/>
    <col min="3" max="4" width="15.7109375" style="10" customWidth="1"/>
    <col min="5" max="16384" width="9.140625" style="10"/>
  </cols>
  <sheetData>
    <row r="1" spans="1:4" s="14" customFormat="1">
      <c r="A1" s="23"/>
      <c r="B1" s="23"/>
      <c r="C1" s="23"/>
      <c r="D1" s="23"/>
    </row>
    <row r="2" spans="1:4" s="14" customFormat="1">
      <c r="A2" s="23"/>
      <c r="B2" s="23"/>
      <c r="C2" s="23"/>
      <c r="D2" s="23"/>
    </row>
    <row r="3" spans="1:4">
      <c r="A3" s="23" t="s">
        <v>309</v>
      </c>
      <c r="B3" s="23"/>
      <c r="C3" s="23"/>
      <c r="D3" s="23"/>
    </row>
    <row r="4" spans="1:4">
      <c r="A4" s="20"/>
      <c r="B4" s="20"/>
      <c r="C4" s="20"/>
      <c r="D4" s="20"/>
    </row>
    <row r="5" spans="1:4">
      <c r="A5" s="20"/>
      <c r="B5" s="20"/>
      <c r="C5" s="20"/>
      <c r="D5" s="20"/>
    </row>
    <row r="6" spans="1:4">
      <c r="A6" s="20"/>
      <c r="B6" s="20"/>
      <c r="C6" s="20"/>
      <c r="D6" s="20"/>
    </row>
    <row r="8" spans="1:4">
      <c r="A8" s="10" t="s">
        <v>293</v>
      </c>
      <c r="C8" s="10" t="s">
        <v>294</v>
      </c>
    </row>
    <row r="9" spans="1:4">
      <c r="A9" s="10" t="s">
        <v>294</v>
      </c>
      <c r="C9" s="10" t="s">
        <v>294</v>
      </c>
    </row>
    <row r="10" spans="1:4">
      <c r="A10" s="10" t="s">
        <v>295</v>
      </c>
    </row>
    <row r="11" spans="1:4">
      <c r="A11" s="10" t="s">
        <v>294</v>
      </c>
      <c r="C11" s="10" t="s">
        <v>294</v>
      </c>
    </row>
    <row r="12" spans="1:4">
      <c r="A12" s="10" t="s">
        <v>294</v>
      </c>
      <c r="C12" s="10" t="s">
        <v>294</v>
      </c>
    </row>
    <row r="13" spans="1:4">
      <c r="A13" s="10" t="s">
        <v>294</v>
      </c>
      <c r="C13" s="10" t="s">
        <v>294</v>
      </c>
    </row>
    <row r="14" spans="1:4">
      <c r="A14" s="10" t="s">
        <v>296</v>
      </c>
      <c r="C14" s="10" t="s">
        <v>294</v>
      </c>
    </row>
    <row r="15" spans="1:4">
      <c r="A15" s="10" t="s">
        <v>297</v>
      </c>
    </row>
    <row r="16" spans="1:4">
      <c r="A16" s="10" t="s">
        <v>298</v>
      </c>
    </row>
    <row r="17" spans="1:4">
      <c r="A17" s="10" t="s">
        <v>298</v>
      </c>
    </row>
    <row r="18" spans="1:4">
      <c r="A18" s="10" t="s">
        <v>298</v>
      </c>
    </row>
    <row r="19" spans="1:4">
      <c r="A19" s="10" t="s">
        <v>298</v>
      </c>
    </row>
    <row r="21" spans="1:4">
      <c r="A21" s="21" t="s">
        <v>299</v>
      </c>
      <c r="B21" s="21"/>
      <c r="C21" s="21"/>
      <c r="D21" s="21"/>
    </row>
    <row r="22" spans="1:4">
      <c r="A22" s="15" t="s">
        <v>300</v>
      </c>
      <c r="B22" s="15"/>
      <c r="C22" s="18" t="s">
        <v>301</v>
      </c>
      <c r="D22" s="18" t="s">
        <v>302</v>
      </c>
    </row>
    <row r="23" spans="1:4">
      <c r="A23" s="15" t="s">
        <v>303</v>
      </c>
      <c r="B23" s="15"/>
      <c r="C23" s="15">
        <f>ROUND(SUM(Összesítő!B2:B14),0)</f>
        <v>0</v>
      </c>
      <c r="D23" s="15">
        <f>ROUND(SUM(Összesítő!C2:C14),0)</f>
        <v>0</v>
      </c>
    </row>
    <row r="24" spans="1:4">
      <c r="A24" s="15" t="s">
        <v>304</v>
      </c>
      <c r="B24" s="15"/>
      <c r="C24" s="15">
        <f>ROUND(C23,0)</f>
        <v>0</v>
      </c>
      <c r="D24" s="15">
        <f>ROUND(D23,0)</f>
        <v>0</v>
      </c>
    </row>
    <row r="25" spans="1:4">
      <c r="A25" s="10" t="s">
        <v>305</v>
      </c>
      <c r="C25" s="19">
        <f>ROUND(C24+D24,0)</f>
        <v>0</v>
      </c>
      <c r="D25" s="19"/>
    </row>
    <row r="26" spans="1:4">
      <c r="A26" s="15" t="s">
        <v>306</v>
      </c>
      <c r="B26" s="16">
        <v>0.27</v>
      </c>
      <c r="C26" s="22">
        <f>ROUND(C25*B26,0)</f>
        <v>0</v>
      </c>
      <c r="D26" s="22"/>
    </row>
    <row r="27" spans="1:4">
      <c r="A27" s="15" t="s">
        <v>307</v>
      </c>
      <c r="B27" s="15"/>
      <c r="C27" s="24">
        <f>ROUND(C25+C26,0)</f>
        <v>0</v>
      </c>
      <c r="D27" s="24"/>
    </row>
    <row r="31" spans="1:4">
      <c r="B31" s="19" t="s">
        <v>308</v>
      </c>
      <c r="C31" s="19"/>
    </row>
    <row r="33" spans="1:1">
      <c r="A33" s="17"/>
    </row>
    <row r="34" spans="1:1">
      <c r="A34" s="17"/>
    </row>
    <row r="35" spans="1:1">
      <c r="A35" s="17"/>
    </row>
  </sheetData>
  <mergeCells count="11">
    <mergeCell ref="A1:D1"/>
    <mergeCell ref="A2:D2"/>
    <mergeCell ref="A3:D3"/>
    <mergeCell ref="A4:D4"/>
    <mergeCell ref="C27:D27"/>
    <mergeCell ref="B31:C31"/>
    <mergeCell ref="A5:D5"/>
    <mergeCell ref="A6:D6"/>
    <mergeCell ref="A21:D21"/>
    <mergeCell ref="C25:D25"/>
    <mergeCell ref="C26:D26"/>
  </mergeCells>
  <pageMargins left="1" right="1" top="1" bottom="1" header="0.41666666666666669" footer="0.41666666666666669"/>
  <pageSetup paperSize="9" orientation="portrait" useFirstPageNumber="1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22" sqref="A22"/>
    </sheetView>
  </sheetViews>
  <sheetFormatPr defaultRowHeight="15.75"/>
  <cols>
    <col min="1" max="1" width="36.42578125" style="11" customWidth="1"/>
    <col min="2" max="3" width="20.7109375" style="11" customWidth="1"/>
    <col min="4" max="16384" width="9.140625" style="11"/>
  </cols>
  <sheetData>
    <row r="1" spans="1:3" s="12" customFormat="1">
      <c r="A1" s="12" t="s">
        <v>0</v>
      </c>
      <c r="B1" s="13" t="s">
        <v>1</v>
      </c>
      <c r="C1" s="13" t="s">
        <v>2</v>
      </c>
    </row>
    <row r="2" spans="1:3">
      <c r="A2" s="11" t="s">
        <v>30</v>
      </c>
      <c r="B2" s="11">
        <f>'Irtás, föld- és sziklamunka'!H16</f>
        <v>0</v>
      </c>
      <c r="C2" s="11">
        <f>'Irtás, föld- és sziklamunka'!I16</f>
        <v>0</v>
      </c>
    </row>
    <row r="3" spans="1:3">
      <c r="A3" s="11" t="s">
        <v>48</v>
      </c>
      <c r="B3" s="11">
        <f>'Helyszíni beton és vasbeton mun'!H16</f>
        <v>0</v>
      </c>
      <c r="C3" s="11">
        <f>'Helyszíni beton és vasbeton mun'!I16</f>
        <v>0</v>
      </c>
    </row>
    <row r="4" spans="1:3" ht="31.5">
      <c r="A4" s="11" t="s">
        <v>113</v>
      </c>
      <c r="B4" s="11">
        <f>'Fém- és könnyű épületszerkezet '!H66</f>
        <v>0</v>
      </c>
      <c r="C4" s="11">
        <f>'Fém- és könnyű épületszerkezet '!I66</f>
        <v>0</v>
      </c>
    </row>
    <row r="5" spans="1:3">
      <c r="A5" s="11" t="s">
        <v>116</v>
      </c>
      <c r="B5" s="11">
        <f>'Égéstermék-elvezető rendszerek'!H4</f>
        <v>0</v>
      </c>
      <c r="C5" s="11">
        <f>'Égéstermék-elvezető rendszerek'!I4</f>
        <v>0</v>
      </c>
    </row>
    <row r="6" spans="1:3" ht="31.5">
      <c r="A6" s="11" t="s">
        <v>128</v>
      </c>
      <c r="B6" s="11">
        <f>'Hideg- és melegburkolatok készí'!H12</f>
        <v>0</v>
      </c>
      <c r="C6" s="11">
        <f>'Hideg- és melegburkolatok készí'!I12</f>
        <v>0</v>
      </c>
    </row>
    <row r="7" spans="1:3">
      <c r="A7" s="11" t="s">
        <v>145</v>
      </c>
      <c r="B7" s="11">
        <f>Bádogozás!H18</f>
        <v>0</v>
      </c>
      <c r="C7" s="11">
        <f>Bádogozás!I18</f>
        <v>0</v>
      </c>
    </row>
    <row r="8" spans="1:3">
      <c r="A8" s="11" t="s">
        <v>166</v>
      </c>
      <c r="B8" s="11">
        <f>'Fa- és műanyag szerkezet elhely'!H22</f>
        <v>0</v>
      </c>
      <c r="C8" s="11">
        <f>'Fa- és műanyag szerkezet elhely'!I22</f>
        <v>0</v>
      </c>
    </row>
    <row r="9" spans="1:3" ht="31.5">
      <c r="A9" s="11" t="s">
        <v>195</v>
      </c>
      <c r="B9" s="11">
        <f>'Fém nyílászáró és épületlakatos'!H30</f>
        <v>0</v>
      </c>
      <c r="C9" s="11">
        <f>'Fém nyílászáró és épületlakatos'!I30</f>
        <v>0</v>
      </c>
    </row>
    <row r="10" spans="1:3">
      <c r="A10" s="11" t="s">
        <v>200</v>
      </c>
      <c r="B10" s="11">
        <f>Felületképzés!H6</f>
        <v>0</v>
      </c>
      <c r="C10" s="11">
        <f>Felületképzés!I6</f>
        <v>0</v>
      </c>
    </row>
    <row r="11" spans="1:3">
      <c r="A11" s="11" t="s">
        <v>207</v>
      </c>
      <c r="B11" s="11">
        <f>Szigetelés!H8</f>
        <v>0</v>
      </c>
      <c r="C11" s="11">
        <f>Szigetelés!I8</f>
        <v>0</v>
      </c>
    </row>
    <row r="12" spans="1:3" ht="31.5">
      <c r="A12" s="11" t="s">
        <v>217</v>
      </c>
      <c r="B12" s="11">
        <f>'Közműcsővezetékek és -szerelvén'!H10</f>
        <v>0</v>
      </c>
      <c r="C12" s="11">
        <f>'Közműcsővezetékek és -szerelvén'!I10</f>
        <v>0</v>
      </c>
    </row>
    <row r="13" spans="1:3">
      <c r="A13" s="11" t="s">
        <v>244</v>
      </c>
      <c r="B13" s="11">
        <f>'Technológiai légtechnikai munká'!H29</f>
        <v>0</v>
      </c>
      <c r="C13" s="11">
        <f>'Technológiai légtechnikai munká'!I29</f>
        <v>0</v>
      </c>
    </row>
    <row r="14" spans="1:3" ht="31.5">
      <c r="A14" s="11" t="s">
        <v>291</v>
      </c>
      <c r="B14" s="11">
        <f>'Útburkolatalap és makadámburkol'!H48</f>
        <v>0</v>
      </c>
      <c r="C14" s="11">
        <f>'Útburkolatalap és makadámburkol'!I48</f>
        <v>0</v>
      </c>
    </row>
    <row r="15" spans="1:3" s="12" customFormat="1">
      <c r="A15" s="12" t="s">
        <v>292</v>
      </c>
      <c r="B15" s="12">
        <f>ROUND(SUM(B2:B14),0)</f>
        <v>0</v>
      </c>
      <c r="C15" s="12">
        <f>ROUND(SUM(C2:C14), 0)</f>
        <v>0</v>
      </c>
    </row>
  </sheetData>
  <pageMargins left="1" right="1" top="1" bottom="1" header="0.41666666666666669" footer="0.41666666666666669"/>
  <pageSetup paperSize="9" orientation="portrait" useFirstPageNumber="1" verticalDpi="0" r:id="rId1"/>
  <headerFooter>
    <oddHeader>&amp;C&amp;"Times New Roman,bold"&amp;12Munkanem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F2" sqref="F2:I14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25.5">
      <c r="A2" s="8">
        <v>1</v>
      </c>
      <c r="B2" s="1" t="s">
        <v>12</v>
      </c>
      <c r="C2" s="2" t="s">
        <v>14</v>
      </c>
      <c r="D2" s="6">
        <v>1</v>
      </c>
      <c r="E2" s="1" t="s">
        <v>13</v>
      </c>
    </row>
    <row r="4" spans="1:9" ht="25.5">
      <c r="A4" s="8">
        <v>2</v>
      </c>
      <c r="B4" s="1" t="s">
        <v>15</v>
      </c>
      <c r="C4" s="2" t="s">
        <v>17</v>
      </c>
      <c r="D4" s="6">
        <v>408</v>
      </c>
      <c r="E4" s="1" t="s">
        <v>16</v>
      </c>
    </row>
    <row r="6" spans="1:9" ht="25.5">
      <c r="A6" s="8">
        <v>3</v>
      </c>
      <c r="B6" s="1" t="s">
        <v>18</v>
      </c>
      <c r="C6" s="2" t="s">
        <v>20</v>
      </c>
      <c r="D6" s="6">
        <v>385.8</v>
      </c>
      <c r="E6" s="1" t="s">
        <v>19</v>
      </c>
    </row>
    <row r="8" spans="1:9" ht="25.5">
      <c r="A8" s="8">
        <v>4</v>
      </c>
      <c r="B8" s="1" t="s">
        <v>21</v>
      </c>
      <c r="C8" s="2" t="s">
        <v>22</v>
      </c>
      <c r="D8" s="6">
        <v>385.8</v>
      </c>
      <c r="E8" s="1" t="s">
        <v>19</v>
      </c>
    </row>
    <row r="10" spans="1:9" ht="25.5">
      <c r="A10" s="8">
        <v>5</v>
      </c>
      <c r="B10" s="1" t="s">
        <v>23</v>
      </c>
      <c r="C10" s="2" t="s">
        <v>24</v>
      </c>
      <c r="D10" s="6">
        <v>60</v>
      </c>
      <c r="E10" s="1" t="s">
        <v>19</v>
      </c>
    </row>
    <row r="12" spans="1:9" ht="25.5">
      <c r="A12" s="8">
        <v>6</v>
      </c>
      <c r="B12" s="1" t="s">
        <v>25</v>
      </c>
      <c r="C12" s="2" t="s">
        <v>26</v>
      </c>
      <c r="D12" s="6">
        <v>121</v>
      </c>
      <c r="E12" s="1" t="s">
        <v>19</v>
      </c>
    </row>
    <row r="14" spans="1:9" ht="38.25">
      <c r="A14" s="8">
        <v>7</v>
      </c>
      <c r="B14" s="1" t="s">
        <v>27</v>
      </c>
      <c r="C14" s="2" t="s">
        <v>28</v>
      </c>
      <c r="D14" s="6">
        <v>105</v>
      </c>
      <c r="E14" s="1" t="s">
        <v>19</v>
      </c>
    </row>
    <row r="16" spans="1:9" s="9" customFormat="1">
      <c r="A16" s="7"/>
      <c r="B16" s="3"/>
      <c r="C16" s="3" t="s">
        <v>29</v>
      </c>
      <c r="D16" s="5"/>
      <c r="E16" s="3"/>
      <c r="F16" s="5"/>
      <c r="G16" s="5"/>
      <c r="H16" s="5">
        <f>ROUND(SUM(H2:H15),0)</f>
        <v>0</v>
      </c>
      <c r="I16" s="5">
        <f>ROUND(SUM(I2:I15),0)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Irtás, föld- és sziklamunka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F2" sqref="F2:I14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38.25">
      <c r="A2" s="8">
        <v>1</v>
      </c>
      <c r="B2" s="1" t="s">
        <v>31</v>
      </c>
      <c r="C2" s="2" t="s">
        <v>33</v>
      </c>
      <c r="D2" s="6">
        <v>950</v>
      </c>
      <c r="E2" s="1" t="s">
        <v>32</v>
      </c>
    </row>
    <row r="4" spans="1:9" ht="38.25">
      <c r="A4" s="8">
        <v>2</v>
      </c>
      <c r="B4" s="1" t="s">
        <v>34</v>
      </c>
      <c r="C4" s="2" t="s">
        <v>35</v>
      </c>
      <c r="D4" s="6">
        <v>370</v>
      </c>
      <c r="E4" s="1" t="s">
        <v>16</v>
      </c>
    </row>
    <row r="6" spans="1:9" ht="25.5">
      <c r="A6" s="8">
        <v>3</v>
      </c>
      <c r="B6" s="1" t="s">
        <v>36</v>
      </c>
      <c r="C6" s="2" t="s">
        <v>38</v>
      </c>
      <c r="D6" s="6">
        <v>50</v>
      </c>
      <c r="E6" s="1" t="s">
        <v>37</v>
      </c>
    </row>
    <row r="8" spans="1:9" ht="25.5">
      <c r="A8" s="8">
        <v>4</v>
      </c>
      <c r="B8" s="1" t="s">
        <v>39</v>
      </c>
      <c r="C8" s="2" t="s">
        <v>40</v>
      </c>
      <c r="D8" s="6">
        <v>65</v>
      </c>
      <c r="E8" s="1" t="s">
        <v>19</v>
      </c>
    </row>
    <row r="10" spans="1:9" ht="25.5">
      <c r="A10" s="8">
        <v>5</v>
      </c>
      <c r="B10" s="1" t="s">
        <v>41</v>
      </c>
      <c r="C10" s="2" t="s">
        <v>42</v>
      </c>
      <c r="D10" s="6">
        <v>70</v>
      </c>
      <c r="E10" s="1" t="s">
        <v>19</v>
      </c>
    </row>
    <row r="12" spans="1:9" ht="25.5">
      <c r="A12" s="8">
        <v>6</v>
      </c>
      <c r="B12" s="1" t="s">
        <v>43</v>
      </c>
      <c r="C12" s="2" t="s">
        <v>45</v>
      </c>
      <c r="D12" s="6">
        <v>15</v>
      </c>
      <c r="E12" s="1" t="s">
        <v>44</v>
      </c>
    </row>
    <row r="14" spans="1:9" ht="25.5">
      <c r="A14" s="8">
        <v>7</v>
      </c>
      <c r="B14" s="1" t="s">
        <v>46</v>
      </c>
      <c r="C14" s="2" t="s">
        <v>47</v>
      </c>
      <c r="D14" s="6">
        <v>280</v>
      </c>
      <c r="E14" s="1" t="s">
        <v>32</v>
      </c>
    </row>
    <row r="16" spans="1:9" s="9" customFormat="1">
      <c r="A16" s="7"/>
      <c r="B16" s="3"/>
      <c r="C16" s="3" t="s">
        <v>29</v>
      </c>
      <c r="D16" s="5"/>
      <c r="E16" s="3"/>
      <c r="F16" s="5"/>
      <c r="G16" s="5"/>
      <c r="H16" s="5">
        <f>ROUND(SUM(H2:H15),0)</f>
        <v>0</v>
      </c>
      <c r="I16" s="5">
        <f>ROUND(SUM(I2:I15),0)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Helyszíni beton és vasbeton munka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topLeftCell="A49" workbookViewId="0">
      <selection activeCell="F2" sqref="F2:I64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25.5">
      <c r="A2" s="8">
        <v>1</v>
      </c>
      <c r="B2" s="1" t="s">
        <v>49</v>
      </c>
      <c r="C2" s="2" t="s">
        <v>50</v>
      </c>
      <c r="D2" s="6">
        <v>2</v>
      </c>
      <c r="E2" s="1" t="s">
        <v>16</v>
      </c>
    </row>
    <row r="4" spans="1:9" ht="25.5">
      <c r="A4" s="8">
        <v>2</v>
      </c>
      <c r="B4" s="1" t="s">
        <v>51</v>
      </c>
      <c r="C4" s="2" t="s">
        <v>52</v>
      </c>
      <c r="D4" s="6">
        <v>168</v>
      </c>
      <c r="E4" s="1" t="s">
        <v>32</v>
      </c>
    </row>
    <row r="6" spans="1:9" ht="25.5">
      <c r="A6" s="8">
        <v>3</v>
      </c>
      <c r="B6" s="1" t="s">
        <v>53</v>
      </c>
      <c r="C6" s="2" t="s">
        <v>54</v>
      </c>
      <c r="D6" s="6">
        <v>90</v>
      </c>
      <c r="E6" s="1" t="s">
        <v>32</v>
      </c>
    </row>
    <row r="8" spans="1:9" ht="25.5">
      <c r="A8" s="8">
        <v>4</v>
      </c>
      <c r="B8" s="1" t="s">
        <v>55</v>
      </c>
      <c r="C8" s="2" t="s">
        <v>56</v>
      </c>
      <c r="D8" s="6">
        <v>6</v>
      </c>
      <c r="E8" s="1" t="s">
        <v>16</v>
      </c>
    </row>
    <row r="10" spans="1:9" ht="25.5">
      <c r="A10" s="8">
        <v>5</v>
      </c>
      <c r="B10" s="1" t="s">
        <v>57</v>
      </c>
      <c r="C10" s="2" t="s">
        <v>58</v>
      </c>
      <c r="D10" s="6">
        <v>112</v>
      </c>
      <c r="E10" s="1" t="s">
        <v>13</v>
      </c>
    </row>
    <row r="12" spans="1:9" ht="25.5">
      <c r="A12" s="8">
        <v>6</v>
      </c>
      <c r="B12" s="1" t="s">
        <v>59</v>
      </c>
      <c r="C12" s="2" t="s">
        <v>60</v>
      </c>
      <c r="D12" s="6">
        <v>420</v>
      </c>
      <c r="E12" s="1" t="s">
        <v>13</v>
      </c>
    </row>
    <row r="14" spans="1:9" ht="25.5">
      <c r="A14" s="8">
        <v>7</v>
      </c>
      <c r="B14" s="1" t="s">
        <v>61</v>
      </c>
      <c r="C14" s="2" t="s">
        <v>62</v>
      </c>
      <c r="D14" s="6">
        <v>108</v>
      </c>
      <c r="E14" s="1" t="s">
        <v>32</v>
      </c>
    </row>
    <row r="16" spans="1:9" ht="38.25">
      <c r="A16" s="8">
        <v>8</v>
      </c>
      <c r="B16" s="1" t="s">
        <v>63</v>
      </c>
      <c r="C16" s="2" t="s">
        <v>64</v>
      </c>
      <c r="D16" s="6">
        <v>444</v>
      </c>
      <c r="E16" s="1" t="s">
        <v>32</v>
      </c>
    </row>
    <row r="18" spans="1:5" ht="25.5">
      <c r="A18" s="8">
        <v>9</v>
      </c>
      <c r="B18" s="1" t="s">
        <v>65</v>
      </c>
      <c r="C18" s="2" t="s">
        <v>66</v>
      </c>
      <c r="D18" s="6">
        <v>30</v>
      </c>
      <c r="E18" s="1" t="s">
        <v>32</v>
      </c>
    </row>
    <row r="20" spans="1:5" ht="25.5">
      <c r="A20" s="8">
        <v>10</v>
      </c>
      <c r="B20" s="1" t="s">
        <v>67</v>
      </c>
      <c r="C20" s="2" t="s">
        <v>68</v>
      </c>
      <c r="D20" s="6">
        <v>90</v>
      </c>
      <c r="E20" s="1" t="s">
        <v>32</v>
      </c>
    </row>
    <row r="22" spans="1:5" ht="25.5">
      <c r="A22" s="8">
        <v>11</v>
      </c>
      <c r="B22" s="1" t="s">
        <v>69</v>
      </c>
      <c r="C22" s="2" t="s">
        <v>70</v>
      </c>
      <c r="D22" s="6">
        <v>18</v>
      </c>
      <c r="E22" s="1" t="s">
        <v>16</v>
      </c>
    </row>
    <row r="24" spans="1:5" ht="25.5">
      <c r="A24" s="8">
        <v>12</v>
      </c>
      <c r="B24" s="1" t="s">
        <v>71</v>
      </c>
      <c r="C24" s="2" t="s">
        <v>72</v>
      </c>
      <c r="D24" s="6">
        <v>7800</v>
      </c>
      <c r="E24" s="1" t="s">
        <v>37</v>
      </c>
    </row>
    <row r="26" spans="1:5">
      <c r="A26" s="8">
        <v>13</v>
      </c>
      <c r="B26" s="1" t="s">
        <v>73</v>
      </c>
      <c r="C26" s="2" t="s">
        <v>74</v>
      </c>
      <c r="D26" s="6">
        <v>360</v>
      </c>
      <c r="E26" s="1" t="s">
        <v>32</v>
      </c>
    </row>
    <row r="28" spans="1:5">
      <c r="A28" s="8">
        <v>14</v>
      </c>
      <c r="B28" s="1" t="s">
        <v>75</v>
      </c>
      <c r="C28" s="2" t="s">
        <v>76</v>
      </c>
      <c r="D28" s="6">
        <v>60</v>
      </c>
      <c r="E28" s="1" t="s">
        <v>32</v>
      </c>
    </row>
    <row r="30" spans="1:5">
      <c r="A30" s="8">
        <v>15</v>
      </c>
      <c r="B30" s="1" t="s">
        <v>77</v>
      </c>
      <c r="C30" s="2" t="s">
        <v>78</v>
      </c>
      <c r="D30" s="6">
        <v>60</v>
      </c>
      <c r="E30" s="1" t="s">
        <v>37</v>
      </c>
    </row>
    <row r="32" spans="1:5">
      <c r="A32" s="8">
        <v>16</v>
      </c>
      <c r="B32" s="1" t="s">
        <v>79</v>
      </c>
      <c r="C32" s="2" t="s">
        <v>80</v>
      </c>
      <c r="D32" s="6">
        <v>30</v>
      </c>
      <c r="E32" s="1" t="s">
        <v>13</v>
      </c>
    </row>
    <row r="34" spans="1:5">
      <c r="A34" s="8">
        <v>17</v>
      </c>
      <c r="B34" s="1" t="s">
        <v>81</v>
      </c>
      <c r="C34" s="2" t="s">
        <v>82</v>
      </c>
      <c r="D34" s="6">
        <v>50</v>
      </c>
      <c r="E34" s="1" t="s">
        <v>44</v>
      </c>
    </row>
    <row r="36" spans="1:5">
      <c r="A36" s="8">
        <v>18</v>
      </c>
      <c r="B36" s="1" t="s">
        <v>83</v>
      </c>
      <c r="C36" s="2" t="s">
        <v>84</v>
      </c>
      <c r="D36" s="6">
        <v>50</v>
      </c>
      <c r="E36" s="1" t="s">
        <v>44</v>
      </c>
    </row>
    <row r="38" spans="1:5" ht="38.25">
      <c r="A38" s="8">
        <v>19</v>
      </c>
      <c r="B38" s="1" t="s">
        <v>85</v>
      </c>
      <c r="C38" s="2" t="s">
        <v>86</v>
      </c>
      <c r="D38" s="6">
        <v>370</v>
      </c>
      <c r="E38" s="1" t="s">
        <v>16</v>
      </c>
    </row>
    <row r="40" spans="1:5" ht="38.25">
      <c r="A40" s="8">
        <v>20</v>
      </c>
      <c r="B40" s="1" t="s">
        <v>87</v>
      </c>
      <c r="C40" s="2" t="s">
        <v>88</v>
      </c>
      <c r="D40" s="6">
        <v>406</v>
      </c>
      <c r="E40" s="1" t="s">
        <v>16</v>
      </c>
    </row>
    <row r="42" spans="1:5" ht="38.25">
      <c r="A42" s="8">
        <v>21</v>
      </c>
      <c r="B42" s="1" t="s">
        <v>89</v>
      </c>
      <c r="C42" s="2" t="s">
        <v>90</v>
      </c>
      <c r="D42" s="6">
        <v>600</v>
      </c>
      <c r="E42" s="1" t="s">
        <v>16</v>
      </c>
    </row>
    <row r="44" spans="1:5" ht="38.25">
      <c r="A44" s="8">
        <v>22</v>
      </c>
      <c r="B44" s="1" t="s">
        <v>91</v>
      </c>
      <c r="C44" s="2" t="s">
        <v>92</v>
      </c>
      <c r="D44" s="6">
        <v>72</v>
      </c>
      <c r="E44" s="1" t="s">
        <v>16</v>
      </c>
    </row>
    <row r="46" spans="1:5" ht="38.25">
      <c r="A46" s="8">
        <v>23</v>
      </c>
      <c r="B46" s="1" t="s">
        <v>93</v>
      </c>
      <c r="C46" s="2" t="s">
        <v>94</v>
      </c>
      <c r="D46" s="6">
        <v>5000</v>
      </c>
      <c r="E46" s="1" t="s">
        <v>13</v>
      </c>
    </row>
    <row r="48" spans="1:5" ht="38.25">
      <c r="A48" s="8">
        <v>24</v>
      </c>
      <c r="B48" s="1" t="s">
        <v>95</v>
      </c>
      <c r="C48" s="2" t="s">
        <v>96</v>
      </c>
      <c r="D48" s="6">
        <v>100</v>
      </c>
      <c r="E48" s="1" t="s">
        <v>13</v>
      </c>
    </row>
    <row r="50" spans="1:5" ht="38.25">
      <c r="A50" s="8">
        <v>25</v>
      </c>
      <c r="B50" s="1" t="s">
        <v>97</v>
      </c>
      <c r="C50" s="2" t="s">
        <v>98</v>
      </c>
      <c r="D50" s="6">
        <v>100</v>
      </c>
      <c r="E50" s="1" t="s">
        <v>13</v>
      </c>
    </row>
    <row r="52" spans="1:5" ht="63.75">
      <c r="A52" s="8">
        <v>26</v>
      </c>
      <c r="B52" s="1" t="s">
        <v>99</v>
      </c>
      <c r="C52" s="2" t="s">
        <v>100</v>
      </c>
      <c r="D52" s="6">
        <v>544</v>
      </c>
      <c r="E52" s="1" t="s">
        <v>16</v>
      </c>
    </row>
    <row r="54" spans="1:5" ht="38.25">
      <c r="A54" s="8">
        <v>27</v>
      </c>
      <c r="B54" s="1" t="s">
        <v>101</v>
      </c>
      <c r="C54" s="2" t="s">
        <v>102</v>
      </c>
      <c r="D54" s="6">
        <v>275</v>
      </c>
      <c r="E54" s="1" t="s">
        <v>16</v>
      </c>
    </row>
    <row r="56" spans="1:5" ht="25.5">
      <c r="A56" s="8">
        <v>28</v>
      </c>
      <c r="B56" s="1" t="s">
        <v>103</v>
      </c>
      <c r="C56" s="2" t="s">
        <v>104</v>
      </c>
      <c r="D56" s="6">
        <v>10000</v>
      </c>
      <c r="E56" s="1" t="s">
        <v>13</v>
      </c>
    </row>
    <row r="58" spans="1:5" ht="25.5">
      <c r="A58" s="8">
        <v>29</v>
      </c>
      <c r="B58" s="1" t="s">
        <v>105</v>
      </c>
      <c r="C58" s="2" t="s">
        <v>106</v>
      </c>
      <c r="D58" s="6">
        <v>1500</v>
      </c>
      <c r="E58" s="1" t="s">
        <v>13</v>
      </c>
    </row>
    <row r="60" spans="1:5" ht="25.5">
      <c r="A60" s="8">
        <v>30</v>
      </c>
      <c r="B60" s="1" t="s">
        <v>107</v>
      </c>
      <c r="C60" s="2" t="s">
        <v>108</v>
      </c>
      <c r="D60" s="6">
        <v>500</v>
      </c>
      <c r="E60" s="1" t="s">
        <v>13</v>
      </c>
    </row>
    <row r="62" spans="1:5" ht="25.5">
      <c r="A62" s="8">
        <v>31</v>
      </c>
      <c r="B62" s="1" t="s">
        <v>109</v>
      </c>
      <c r="C62" s="2" t="s">
        <v>110</v>
      </c>
      <c r="D62" s="6">
        <v>1500</v>
      </c>
      <c r="E62" s="1" t="s">
        <v>13</v>
      </c>
    </row>
    <row r="64" spans="1:5" ht="38.25">
      <c r="A64" s="8">
        <v>32</v>
      </c>
      <c r="B64" s="1" t="s">
        <v>111</v>
      </c>
      <c r="C64" s="2" t="s">
        <v>112</v>
      </c>
      <c r="D64" s="6">
        <v>1</v>
      </c>
      <c r="E64" s="1" t="s">
        <v>13</v>
      </c>
    </row>
    <row r="66" spans="1:9" s="9" customFormat="1">
      <c r="A66" s="7"/>
      <c r="B66" s="3"/>
      <c r="C66" s="3" t="s">
        <v>29</v>
      </c>
      <c r="D66" s="5"/>
      <c r="E66" s="3"/>
      <c r="F66" s="5"/>
      <c r="G66" s="5"/>
      <c r="H66" s="5">
        <f>ROUND(SUM(H2:H65),0)</f>
        <v>0</v>
      </c>
      <c r="I66" s="5">
        <f>ROUND(SUM(I2:I65),0)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Fém- és könnyű épületszerkezet szerelése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F2" sqref="F2:I2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>
      <c r="A2" s="8">
        <v>1</v>
      </c>
      <c r="B2" s="1" t="s">
        <v>114</v>
      </c>
      <c r="C2" s="2" t="s">
        <v>115</v>
      </c>
      <c r="D2" s="6">
        <v>1</v>
      </c>
      <c r="E2" s="1" t="s">
        <v>13</v>
      </c>
    </row>
    <row r="4" spans="1:9" s="9" customFormat="1">
      <c r="A4" s="7"/>
      <c r="B4" s="3"/>
      <c r="C4" s="3" t="s">
        <v>29</v>
      </c>
      <c r="D4" s="5"/>
      <c r="E4" s="3"/>
      <c r="F4" s="5"/>
      <c r="G4" s="5"/>
      <c r="H4" s="5">
        <f>ROUND(SUM(H2:H3),0)</f>
        <v>0</v>
      </c>
      <c r="I4" s="5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Égéstermék-elvezető rendszerek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F2" sqref="F2:I10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38.25">
      <c r="A2" s="8">
        <v>1</v>
      </c>
      <c r="B2" s="1" t="s">
        <v>117</v>
      </c>
      <c r="C2" s="2" t="s">
        <v>118</v>
      </c>
      <c r="D2" s="6">
        <v>319</v>
      </c>
      <c r="E2" s="1" t="s">
        <v>16</v>
      </c>
    </row>
    <row r="4" spans="1:9" ht="38.25">
      <c r="A4" s="8">
        <v>2</v>
      </c>
      <c r="B4" s="1" t="s">
        <v>119</v>
      </c>
      <c r="C4" s="2" t="s">
        <v>120</v>
      </c>
      <c r="D4" s="6">
        <v>335</v>
      </c>
      <c r="E4" s="1" t="s">
        <v>16</v>
      </c>
    </row>
    <row r="6" spans="1:9" ht="38.25">
      <c r="A6" s="8">
        <v>3</v>
      </c>
      <c r="B6" s="1" t="s">
        <v>121</v>
      </c>
      <c r="C6" s="2" t="s">
        <v>122</v>
      </c>
      <c r="D6" s="6">
        <v>478</v>
      </c>
      <c r="E6" s="1" t="s">
        <v>32</v>
      </c>
    </row>
    <row r="8" spans="1:9" ht="38.25">
      <c r="A8" s="8">
        <v>4</v>
      </c>
      <c r="B8" s="1" t="s">
        <v>123</v>
      </c>
      <c r="C8" s="2" t="s">
        <v>125</v>
      </c>
      <c r="D8" s="6">
        <v>90</v>
      </c>
      <c r="E8" s="1" t="s">
        <v>124</v>
      </c>
    </row>
    <row r="10" spans="1:9" ht="38.25">
      <c r="A10" s="8">
        <v>5</v>
      </c>
      <c r="B10" s="1" t="s">
        <v>126</v>
      </c>
      <c r="C10" s="2" t="s">
        <v>127</v>
      </c>
      <c r="D10" s="6">
        <v>160</v>
      </c>
      <c r="E10" s="1" t="s">
        <v>37</v>
      </c>
    </row>
    <row r="12" spans="1:9" s="9" customFormat="1">
      <c r="A12" s="7"/>
      <c r="B12" s="3"/>
      <c r="C12" s="3" t="s">
        <v>29</v>
      </c>
      <c r="D12" s="5"/>
      <c r="E12" s="3"/>
      <c r="F12" s="5"/>
      <c r="G12" s="5"/>
      <c r="H12" s="5">
        <f>ROUND(SUM(H2:H11),0)</f>
        <v>0</v>
      </c>
      <c r="I12" s="5">
        <f>ROUND(SUM(I2:I11),0)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Hideg- és melegburkolatok készítése, aljzat előkészítés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F2" sqref="F2:I16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38.25">
      <c r="A2" s="8">
        <v>1</v>
      </c>
      <c r="B2" s="1" t="s">
        <v>129</v>
      </c>
      <c r="C2" s="2" t="s">
        <v>130</v>
      </c>
      <c r="D2" s="6">
        <v>60</v>
      </c>
      <c r="E2" s="1" t="s">
        <v>32</v>
      </c>
    </row>
    <row r="4" spans="1:9" ht="38.25">
      <c r="A4" s="8">
        <v>2</v>
      </c>
      <c r="B4" s="1" t="s">
        <v>131</v>
      </c>
      <c r="C4" s="2" t="s">
        <v>132</v>
      </c>
      <c r="D4" s="6">
        <v>75</v>
      </c>
      <c r="E4" s="1" t="s">
        <v>13</v>
      </c>
    </row>
    <row r="6" spans="1:9" ht="38.25">
      <c r="A6" s="8">
        <v>3</v>
      </c>
      <c r="B6" s="1" t="s">
        <v>133</v>
      </c>
      <c r="C6" s="2" t="s">
        <v>134</v>
      </c>
      <c r="D6" s="6">
        <v>16</v>
      </c>
      <c r="E6" s="1" t="s">
        <v>32</v>
      </c>
    </row>
    <row r="8" spans="1:9" ht="38.25">
      <c r="A8" s="8">
        <v>4</v>
      </c>
      <c r="B8" s="1" t="s">
        <v>135</v>
      </c>
      <c r="C8" s="2" t="s">
        <v>136</v>
      </c>
      <c r="D8" s="6">
        <v>12</v>
      </c>
      <c r="E8" s="1" t="s">
        <v>13</v>
      </c>
    </row>
    <row r="10" spans="1:9" ht="38.25">
      <c r="A10" s="8">
        <v>5</v>
      </c>
      <c r="B10" s="1" t="s">
        <v>137</v>
      </c>
      <c r="C10" s="2" t="s">
        <v>138</v>
      </c>
      <c r="D10" s="6">
        <v>4</v>
      </c>
      <c r="E10" s="1" t="s">
        <v>13</v>
      </c>
    </row>
    <row r="12" spans="1:9" ht="38.25">
      <c r="A12" s="8">
        <v>6</v>
      </c>
      <c r="B12" s="1" t="s">
        <v>139</v>
      </c>
      <c r="C12" s="2" t="s">
        <v>140</v>
      </c>
      <c r="D12" s="6">
        <v>4</v>
      </c>
      <c r="E12" s="1" t="s">
        <v>13</v>
      </c>
    </row>
    <row r="14" spans="1:9" ht="38.25">
      <c r="A14" s="8">
        <v>7</v>
      </c>
      <c r="B14" s="1" t="s">
        <v>141</v>
      </c>
      <c r="C14" s="2" t="s">
        <v>142</v>
      </c>
      <c r="D14" s="6">
        <v>4</v>
      </c>
      <c r="E14" s="1" t="s">
        <v>13</v>
      </c>
    </row>
    <row r="16" spans="1:9" ht="38.25">
      <c r="A16" s="8">
        <v>8</v>
      </c>
      <c r="B16" s="1" t="s">
        <v>143</v>
      </c>
      <c r="C16" s="2" t="s">
        <v>144</v>
      </c>
      <c r="D16" s="6">
        <v>4</v>
      </c>
      <c r="E16" s="1" t="s">
        <v>13</v>
      </c>
    </row>
    <row r="18" spans="1:9" s="9" customFormat="1">
      <c r="A18" s="7"/>
      <c r="B18" s="3"/>
      <c r="C18" s="3" t="s">
        <v>29</v>
      </c>
      <c r="D18" s="5"/>
      <c r="E18" s="3"/>
      <c r="F18" s="5"/>
      <c r="G18" s="5"/>
      <c r="H18" s="5">
        <f>ROUND(SUM(H2:H17),0)</f>
        <v>0</v>
      </c>
      <c r="I18" s="5">
        <f>ROUND(SUM(I2:I17),0)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Bádogozás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F2" sqref="F2:I20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38.25">
      <c r="A2" s="8">
        <v>1</v>
      </c>
      <c r="B2" s="1" t="s">
        <v>146</v>
      </c>
      <c r="C2" s="2" t="s">
        <v>147</v>
      </c>
      <c r="D2" s="6">
        <v>3</v>
      </c>
      <c r="E2" s="1" t="s">
        <v>13</v>
      </c>
    </row>
    <row r="4" spans="1:9" ht="38.25">
      <c r="A4" s="8">
        <v>2</v>
      </c>
      <c r="B4" s="1" t="s">
        <v>148</v>
      </c>
      <c r="C4" s="2" t="s">
        <v>149</v>
      </c>
      <c r="D4" s="6">
        <v>7</v>
      </c>
      <c r="E4" s="1" t="s">
        <v>13</v>
      </c>
    </row>
    <row r="6" spans="1:9" ht="38.25">
      <c r="A6" s="8">
        <v>3</v>
      </c>
      <c r="B6" s="1" t="s">
        <v>150</v>
      </c>
      <c r="C6" s="2" t="s">
        <v>151</v>
      </c>
      <c r="D6" s="6">
        <v>2</v>
      </c>
      <c r="E6" s="1" t="s">
        <v>13</v>
      </c>
    </row>
    <row r="8" spans="1:9" ht="38.25">
      <c r="A8" s="8">
        <v>4</v>
      </c>
      <c r="B8" s="1" t="s">
        <v>152</v>
      </c>
      <c r="C8" s="2" t="s">
        <v>153</v>
      </c>
      <c r="D8" s="6">
        <v>5</v>
      </c>
      <c r="E8" s="1" t="s">
        <v>13</v>
      </c>
    </row>
    <row r="10" spans="1:9" ht="38.25">
      <c r="A10" s="8">
        <v>5</v>
      </c>
      <c r="B10" s="1" t="s">
        <v>154</v>
      </c>
      <c r="C10" s="2" t="s">
        <v>155</v>
      </c>
      <c r="D10" s="6">
        <v>1</v>
      </c>
      <c r="E10" s="1" t="s">
        <v>13</v>
      </c>
    </row>
    <row r="12" spans="1:9" ht="38.25">
      <c r="A12" s="8">
        <v>6</v>
      </c>
      <c r="B12" s="1" t="s">
        <v>156</v>
      </c>
      <c r="C12" s="2" t="s">
        <v>157</v>
      </c>
      <c r="D12" s="6">
        <v>2</v>
      </c>
      <c r="E12" s="1" t="s">
        <v>13</v>
      </c>
    </row>
    <row r="14" spans="1:9" ht="38.25">
      <c r="A14" s="8">
        <v>7</v>
      </c>
      <c r="B14" s="1" t="s">
        <v>158</v>
      </c>
      <c r="C14" s="2" t="s">
        <v>159</v>
      </c>
      <c r="D14" s="6">
        <v>31</v>
      </c>
      <c r="E14" s="1" t="s">
        <v>13</v>
      </c>
    </row>
    <row r="16" spans="1:9" ht="38.25">
      <c r="A16" s="8">
        <v>8</v>
      </c>
      <c r="B16" s="1" t="s">
        <v>160</v>
      </c>
      <c r="C16" s="2" t="s">
        <v>161</v>
      </c>
      <c r="D16" s="6">
        <v>3</v>
      </c>
      <c r="E16" s="1" t="s">
        <v>13</v>
      </c>
    </row>
    <row r="18" spans="1:9" ht="38.25">
      <c r="A18" s="8">
        <v>9</v>
      </c>
      <c r="B18" s="1" t="s">
        <v>162</v>
      </c>
      <c r="C18" s="2" t="s">
        <v>163</v>
      </c>
      <c r="D18" s="6">
        <v>6</v>
      </c>
      <c r="E18" s="1" t="s">
        <v>13</v>
      </c>
    </row>
    <row r="20" spans="1:9" ht="25.5">
      <c r="A20" s="8">
        <v>10</v>
      </c>
      <c r="B20" s="1" t="s">
        <v>164</v>
      </c>
      <c r="C20" s="2" t="s">
        <v>165</v>
      </c>
      <c r="D20" s="6">
        <v>5</v>
      </c>
      <c r="E20" s="1" t="s">
        <v>13</v>
      </c>
    </row>
    <row r="22" spans="1:9" s="9" customFormat="1">
      <c r="A22" s="7"/>
      <c r="B22" s="3"/>
      <c r="C22" s="3" t="s">
        <v>29</v>
      </c>
      <c r="D22" s="5"/>
      <c r="E22" s="3"/>
      <c r="F22" s="5"/>
      <c r="G22" s="5"/>
      <c r="H22" s="5">
        <f>ROUND(SUM(H2:H21),0)</f>
        <v>0</v>
      </c>
      <c r="I22" s="5">
        <f>ROUND(SUM(I2:I21),0)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Fa- és műanyag szerkezet elhelyezése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I28" sqref="F2:I28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25.5">
      <c r="A2" s="8">
        <v>1</v>
      </c>
      <c r="B2" s="1" t="s">
        <v>167</v>
      </c>
      <c r="C2" s="2" t="s">
        <v>168</v>
      </c>
      <c r="D2" s="6">
        <v>2.5</v>
      </c>
      <c r="E2" s="1" t="s">
        <v>19</v>
      </c>
    </row>
    <row r="4" spans="1:9" ht="25.5">
      <c r="A4" s="8">
        <v>2</v>
      </c>
      <c r="B4" s="1" t="s">
        <v>169</v>
      </c>
      <c r="C4" s="2" t="s">
        <v>170</v>
      </c>
      <c r="D4" s="6">
        <v>3</v>
      </c>
      <c r="E4" s="1" t="s">
        <v>19</v>
      </c>
    </row>
    <row r="6" spans="1:9" ht="25.5">
      <c r="A6" s="8">
        <v>3</v>
      </c>
      <c r="B6" s="1" t="s">
        <v>171</v>
      </c>
      <c r="C6" s="2" t="s">
        <v>172</v>
      </c>
      <c r="D6" s="6">
        <v>36</v>
      </c>
      <c r="E6" s="1" t="s">
        <v>32</v>
      </c>
    </row>
    <row r="8" spans="1:9" ht="25.5">
      <c r="A8" s="8">
        <v>4</v>
      </c>
      <c r="B8" s="1" t="s">
        <v>173</v>
      </c>
      <c r="C8" s="2" t="s">
        <v>174</v>
      </c>
      <c r="D8" s="6">
        <v>54</v>
      </c>
      <c r="E8" s="1" t="s">
        <v>32</v>
      </c>
    </row>
    <row r="10" spans="1:9" ht="25.5">
      <c r="A10" s="8">
        <v>5</v>
      </c>
      <c r="B10" s="1" t="s">
        <v>175</v>
      </c>
      <c r="C10" s="2" t="s">
        <v>176</v>
      </c>
      <c r="D10" s="6">
        <v>18</v>
      </c>
      <c r="E10" s="1" t="s">
        <v>13</v>
      </c>
    </row>
    <row r="12" spans="1:9" ht="25.5">
      <c r="A12" s="8">
        <v>6</v>
      </c>
      <c r="B12" s="1" t="s">
        <v>177</v>
      </c>
      <c r="C12" s="2" t="s">
        <v>178</v>
      </c>
      <c r="D12" s="6">
        <v>0.3</v>
      </c>
      <c r="E12" s="1" t="s">
        <v>19</v>
      </c>
    </row>
    <row r="14" spans="1:9" ht="25.5">
      <c r="A14" s="8">
        <v>7</v>
      </c>
      <c r="B14" s="1" t="s">
        <v>179</v>
      </c>
      <c r="C14" s="2" t="s">
        <v>180</v>
      </c>
      <c r="D14" s="6">
        <v>2</v>
      </c>
      <c r="E14" s="1" t="s">
        <v>16</v>
      </c>
    </row>
    <row r="16" spans="1:9" ht="25.5">
      <c r="A16" s="8">
        <v>8</v>
      </c>
      <c r="B16" s="1" t="s">
        <v>181</v>
      </c>
      <c r="C16" s="2" t="s">
        <v>182</v>
      </c>
      <c r="D16" s="6">
        <v>72</v>
      </c>
      <c r="E16" s="1" t="s">
        <v>32</v>
      </c>
    </row>
    <row r="18" spans="1:9" ht="25.5">
      <c r="A18" s="8">
        <v>9</v>
      </c>
      <c r="B18" s="1" t="s">
        <v>183</v>
      </c>
      <c r="C18" s="2" t="s">
        <v>184</v>
      </c>
      <c r="D18" s="6">
        <v>24</v>
      </c>
      <c r="E18" s="1" t="s">
        <v>32</v>
      </c>
    </row>
    <row r="20" spans="1:9" ht="25.5">
      <c r="A20" s="8">
        <v>10</v>
      </c>
      <c r="B20" s="1" t="s">
        <v>185</v>
      </c>
      <c r="C20" s="2" t="s">
        <v>186</v>
      </c>
      <c r="D20" s="6">
        <v>8</v>
      </c>
      <c r="E20" s="1" t="s">
        <v>13</v>
      </c>
    </row>
    <row r="22" spans="1:9" ht="25.5">
      <c r="A22" s="8">
        <v>11</v>
      </c>
      <c r="B22" s="1" t="s">
        <v>187</v>
      </c>
      <c r="C22" s="2" t="s">
        <v>188</v>
      </c>
      <c r="D22" s="6">
        <v>1</v>
      </c>
      <c r="E22" s="1" t="s">
        <v>13</v>
      </c>
    </row>
    <row r="24" spans="1:9" ht="38.25">
      <c r="A24" s="8">
        <v>12</v>
      </c>
      <c r="B24" s="1" t="s">
        <v>189</v>
      </c>
      <c r="C24" s="2" t="s">
        <v>190</v>
      </c>
      <c r="D24" s="6">
        <v>1</v>
      </c>
      <c r="E24" s="1" t="s">
        <v>13</v>
      </c>
    </row>
    <row r="26" spans="1:9" ht="38.25">
      <c r="A26" s="8">
        <v>13</v>
      </c>
      <c r="B26" s="1" t="s">
        <v>191</v>
      </c>
      <c r="C26" s="2" t="s">
        <v>192</v>
      </c>
      <c r="D26" s="6">
        <v>1</v>
      </c>
      <c r="E26" s="1" t="s">
        <v>13</v>
      </c>
    </row>
    <row r="28" spans="1:9" ht="38.25">
      <c r="A28" s="8">
        <v>14</v>
      </c>
      <c r="B28" s="1" t="s">
        <v>193</v>
      </c>
      <c r="C28" s="2" t="s">
        <v>194</v>
      </c>
      <c r="D28" s="6">
        <v>2</v>
      </c>
      <c r="E28" s="1" t="s">
        <v>13</v>
      </c>
    </row>
    <row r="30" spans="1:9" s="9" customFormat="1">
      <c r="A30" s="7"/>
      <c r="B30" s="3"/>
      <c r="C30" s="3" t="s">
        <v>29</v>
      </c>
      <c r="D30" s="5"/>
      <c r="E30" s="3"/>
      <c r="F30" s="5"/>
      <c r="G30" s="5"/>
      <c r="H30" s="5">
        <f>ROUND(SUM(H2:H29),0)</f>
        <v>0</v>
      </c>
      <c r="I30" s="5">
        <f>ROUND(SUM(I2:I29),0)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Fém nyílászáró és épületlakatos-szerkezet elhelyezése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I4" sqref="F2:I4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25.5">
      <c r="A2" s="8">
        <v>1</v>
      </c>
      <c r="B2" s="1" t="s">
        <v>196</v>
      </c>
      <c r="C2" s="2" t="s">
        <v>197</v>
      </c>
      <c r="D2" s="6">
        <v>90</v>
      </c>
      <c r="E2" s="1" t="s">
        <v>16</v>
      </c>
    </row>
    <row r="4" spans="1:9" ht="25.5">
      <c r="A4" s="8">
        <v>2</v>
      </c>
      <c r="B4" s="1" t="s">
        <v>198</v>
      </c>
      <c r="C4" s="2" t="s">
        <v>199</v>
      </c>
      <c r="D4" s="6">
        <v>90</v>
      </c>
      <c r="E4" s="1" t="s">
        <v>16</v>
      </c>
    </row>
    <row r="6" spans="1:9" s="9" customFormat="1">
      <c r="A6" s="7"/>
      <c r="B6" s="3"/>
      <c r="C6" s="3" t="s">
        <v>29</v>
      </c>
      <c r="D6" s="5"/>
      <c r="E6" s="3"/>
      <c r="F6" s="5"/>
      <c r="G6" s="5"/>
      <c r="H6" s="5">
        <f>ROUND(SUM(H2:H5),0)</f>
        <v>0</v>
      </c>
      <c r="I6" s="5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Felületképzés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2" sqref="F2:I6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38.25">
      <c r="A2" s="8">
        <v>1</v>
      </c>
      <c r="B2" s="1" t="s">
        <v>201</v>
      </c>
      <c r="C2" s="2" t="s">
        <v>202</v>
      </c>
      <c r="D2" s="6">
        <v>740</v>
      </c>
      <c r="E2" s="1" t="s">
        <v>16</v>
      </c>
    </row>
    <row r="4" spans="1:9" ht="38.25">
      <c r="A4" s="8">
        <v>2</v>
      </c>
      <c r="B4" s="1" t="s">
        <v>203</v>
      </c>
      <c r="C4" s="2" t="s">
        <v>204</v>
      </c>
      <c r="D4" s="6">
        <v>72</v>
      </c>
      <c r="E4" s="1" t="s">
        <v>16</v>
      </c>
    </row>
    <row r="6" spans="1:9" ht="38.25">
      <c r="A6" s="8">
        <v>3</v>
      </c>
      <c r="B6" s="1" t="s">
        <v>205</v>
      </c>
      <c r="C6" s="2" t="s">
        <v>206</v>
      </c>
      <c r="D6" s="6">
        <v>62</v>
      </c>
      <c r="E6" s="1" t="s">
        <v>16</v>
      </c>
    </row>
    <row r="8" spans="1:9" s="9" customFormat="1">
      <c r="A8" s="7"/>
      <c r="B8" s="3"/>
      <c r="C8" s="3" t="s">
        <v>29</v>
      </c>
      <c r="D8" s="5"/>
      <c r="E8" s="3"/>
      <c r="F8" s="5"/>
      <c r="G8" s="5"/>
      <c r="H8" s="5">
        <f>ROUND(SUM(H2:H7),0)</f>
        <v>0</v>
      </c>
      <c r="I8" s="5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Szigetelés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I8" sqref="E2:I8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25.5">
      <c r="A2" s="8">
        <v>1</v>
      </c>
      <c r="B2" s="1" t="s">
        <v>208</v>
      </c>
      <c r="C2" s="2" t="s">
        <v>209</v>
      </c>
      <c r="D2" s="6">
        <v>0</v>
      </c>
    </row>
    <row r="4" spans="1:9" ht="25.5">
      <c r="A4" s="8">
        <v>2</v>
      </c>
      <c r="B4" s="1" t="s">
        <v>210</v>
      </c>
      <c r="C4" s="2" t="s">
        <v>212</v>
      </c>
      <c r="D4" s="6">
        <v>1</v>
      </c>
    </row>
    <row r="6" spans="1:9" ht="25.5">
      <c r="A6" s="8">
        <v>3</v>
      </c>
      <c r="B6" s="1" t="s">
        <v>213</v>
      </c>
      <c r="C6" s="2" t="s">
        <v>214</v>
      </c>
      <c r="D6" s="6">
        <v>1</v>
      </c>
    </row>
    <row r="8" spans="1:9" ht="25.5">
      <c r="A8" s="8">
        <v>4</v>
      </c>
      <c r="B8" s="1" t="s">
        <v>215</v>
      </c>
      <c r="C8" s="2" t="s">
        <v>216</v>
      </c>
      <c r="D8" s="6">
        <v>1</v>
      </c>
    </row>
    <row r="10" spans="1:9" s="9" customFormat="1">
      <c r="A10" s="7"/>
      <c r="B10" s="3"/>
      <c r="C10" s="3" t="s">
        <v>29</v>
      </c>
      <c r="D10" s="5"/>
      <c r="E10" s="3"/>
      <c r="F10" s="5"/>
      <c r="G10" s="5"/>
      <c r="H10" s="5">
        <f>ROUND(SUM(H2:H9),0)</f>
        <v>0</v>
      </c>
      <c r="I10" s="5">
        <f>ROUND(SUM(I2:I9),0)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Közműcsővezetékek és -szerelvények szerelése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26" sqref="F2:I26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38.25">
      <c r="A2" s="8">
        <v>1</v>
      </c>
      <c r="B2" s="1" t="s">
        <v>218</v>
      </c>
      <c r="C2" s="2" t="s">
        <v>219</v>
      </c>
      <c r="D2" s="6">
        <v>1</v>
      </c>
      <c r="E2" s="1" t="s">
        <v>13</v>
      </c>
    </row>
    <row r="4" spans="1:9" ht="38.25">
      <c r="A4" s="8">
        <v>2</v>
      </c>
      <c r="B4" s="1" t="s">
        <v>220</v>
      </c>
      <c r="C4" s="2" t="s">
        <v>222</v>
      </c>
      <c r="D4" s="6">
        <v>1</v>
      </c>
      <c r="E4" s="1" t="s">
        <v>221</v>
      </c>
    </row>
    <row r="6" spans="1:9" ht="38.25">
      <c r="A6" s="8">
        <v>3</v>
      </c>
      <c r="B6" s="1" t="s">
        <v>223</v>
      </c>
      <c r="C6" s="2" t="s">
        <v>224</v>
      </c>
      <c r="D6" s="6">
        <v>1</v>
      </c>
      <c r="E6" s="1" t="s">
        <v>221</v>
      </c>
    </row>
    <row r="8" spans="1:9" ht="38.25">
      <c r="A8" s="8">
        <v>4</v>
      </c>
      <c r="B8" s="1" t="s">
        <v>225</v>
      </c>
      <c r="C8" s="2" t="s">
        <v>226</v>
      </c>
      <c r="D8" s="6">
        <v>1</v>
      </c>
      <c r="E8" s="1" t="s">
        <v>221</v>
      </c>
    </row>
    <row r="10" spans="1:9" ht="38.25">
      <c r="A10" s="8">
        <v>5</v>
      </c>
      <c r="B10" s="1" t="s">
        <v>227</v>
      </c>
      <c r="C10" s="2" t="s">
        <v>228</v>
      </c>
      <c r="D10" s="6">
        <v>50</v>
      </c>
      <c r="E10" s="1" t="s">
        <v>37</v>
      </c>
    </row>
    <row r="12" spans="1:9" ht="38.25">
      <c r="A12" s="8">
        <v>6</v>
      </c>
      <c r="B12" s="1" t="s">
        <v>229</v>
      </c>
      <c r="C12" s="2" t="s">
        <v>230</v>
      </c>
      <c r="D12" s="6">
        <v>1</v>
      </c>
      <c r="E12" s="1" t="s">
        <v>13</v>
      </c>
    </row>
    <row r="14" spans="1:9" ht="38.25">
      <c r="A14" s="8">
        <v>7</v>
      </c>
      <c r="B14" s="1" t="s">
        <v>231</v>
      </c>
      <c r="C14" s="2" t="s">
        <v>232</v>
      </c>
      <c r="D14" s="6">
        <v>1</v>
      </c>
      <c r="E14" s="1" t="s">
        <v>221</v>
      </c>
    </row>
    <row r="16" spans="1:9" ht="38.25">
      <c r="A16" s="8">
        <v>8</v>
      </c>
      <c r="B16" s="1" t="s">
        <v>233</v>
      </c>
      <c r="C16" s="2" t="s">
        <v>224</v>
      </c>
      <c r="D16" s="6">
        <v>1</v>
      </c>
      <c r="E16" s="1" t="s">
        <v>221</v>
      </c>
    </row>
    <row r="18" spans="1:9" ht="38.25">
      <c r="A18" s="8">
        <v>9</v>
      </c>
      <c r="B18" s="1" t="s">
        <v>234</v>
      </c>
      <c r="C18" s="2" t="s">
        <v>226</v>
      </c>
      <c r="D18" s="6">
        <v>1</v>
      </c>
      <c r="E18" s="1" t="s">
        <v>221</v>
      </c>
    </row>
    <row r="20" spans="1:9" ht="38.25">
      <c r="A20" s="8">
        <v>10</v>
      </c>
      <c r="B20" s="1" t="s">
        <v>235</v>
      </c>
      <c r="C20" s="2" t="s">
        <v>228</v>
      </c>
      <c r="D20" s="6">
        <v>50</v>
      </c>
      <c r="E20" s="1" t="s">
        <v>37</v>
      </c>
    </row>
    <row r="22" spans="1:9" ht="38.25">
      <c r="A22" s="8">
        <v>11</v>
      </c>
      <c r="B22" s="1" t="s">
        <v>236</v>
      </c>
      <c r="C22" s="2" t="s">
        <v>238</v>
      </c>
      <c r="D22" s="6">
        <v>1</v>
      </c>
      <c r="E22" s="1" t="s">
        <v>237</v>
      </c>
    </row>
    <row r="24" spans="1:9" ht="38.25">
      <c r="A24" s="8">
        <v>12</v>
      </c>
      <c r="B24" s="1" t="s">
        <v>239</v>
      </c>
      <c r="C24" s="2" t="s">
        <v>240</v>
      </c>
      <c r="D24" s="6">
        <v>1</v>
      </c>
      <c r="E24" s="1" t="s">
        <v>237</v>
      </c>
    </row>
    <row r="26" spans="1:9" ht="76.5">
      <c r="A26" s="8">
        <v>13</v>
      </c>
      <c r="B26" s="1" t="s">
        <v>241</v>
      </c>
      <c r="C26" s="2" t="s">
        <v>242</v>
      </c>
      <c r="D26" s="6">
        <v>700</v>
      </c>
      <c r="E26" s="1" t="s">
        <v>44</v>
      </c>
    </row>
    <row r="27" spans="1:9" ht="76.5">
      <c r="C27" s="2" t="s">
        <v>243</v>
      </c>
    </row>
    <row r="29" spans="1:9" s="9" customFormat="1">
      <c r="A29" s="7"/>
      <c r="B29" s="3"/>
      <c r="C29" s="3" t="s">
        <v>29</v>
      </c>
      <c r="D29" s="5"/>
      <c r="E29" s="3"/>
      <c r="F29" s="5"/>
      <c r="G29" s="5"/>
      <c r="H29" s="5">
        <f>ROUND(SUM(H2:H28),0)</f>
        <v>0</v>
      </c>
      <c r="I29" s="5">
        <f>ROUND(SUM(I2:I28),0)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Technológiai légtechnikai munkák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48"/>
  <sheetViews>
    <sheetView topLeftCell="A19" workbookViewId="0">
      <selection activeCell="F2" sqref="F2:I2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>
      <c r="A2" s="8">
        <v>1</v>
      </c>
      <c r="B2" s="1" t="s">
        <v>245</v>
      </c>
      <c r="C2" s="2" t="s">
        <v>246</v>
      </c>
      <c r="D2" s="6">
        <v>0</v>
      </c>
      <c r="E2" s="1">
        <v>0</v>
      </c>
    </row>
    <row r="4" spans="1:9">
      <c r="A4" s="8">
        <v>2</v>
      </c>
      <c r="B4" s="1" t="s">
        <v>247</v>
      </c>
      <c r="C4" s="2" t="s">
        <v>248</v>
      </c>
      <c r="D4" s="6">
        <v>30</v>
      </c>
      <c r="E4" s="1" t="s">
        <v>19</v>
      </c>
    </row>
    <row r="6" spans="1:9" ht="25.5">
      <c r="A6" s="8">
        <v>3</v>
      </c>
      <c r="B6" s="1" t="s">
        <v>249</v>
      </c>
      <c r="C6" s="2" t="s">
        <v>250</v>
      </c>
      <c r="D6" s="6">
        <v>15</v>
      </c>
      <c r="E6" s="1" t="s">
        <v>19</v>
      </c>
    </row>
    <row r="8" spans="1:9" ht="25.5">
      <c r="A8" s="8">
        <v>4</v>
      </c>
      <c r="B8" s="1" t="s">
        <v>251</v>
      </c>
      <c r="C8" s="2" t="s">
        <v>253</v>
      </c>
      <c r="D8" s="6">
        <v>9</v>
      </c>
      <c r="E8" s="1" t="s">
        <v>252</v>
      </c>
    </row>
    <row r="10" spans="1:9" ht="25.5">
      <c r="A10" s="8">
        <v>5</v>
      </c>
      <c r="B10" s="1" t="s">
        <v>254</v>
      </c>
      <c r="C10" s="2" t="s">
        <v>255</v>
      </c>
      <c r="D10" s="6">
        <v>5</v>
      </c>
      <c r="E10" s="1" t="s">
        <v>252</v>
      </c>
    </row>
    <row r="12" spans="1:9" ht="25.5">
      <c r="A12" s="8">
        <v>6</v>
      </c>
      <c r="B12" s="1" t="s">
        <v>256</v>
      </c>
      <c r="C12" s="2" t="s">
        <v>257</v>
      </c>
      <c r="D12" s="6">
        <v>12</v>
      </c>
      <c r="E12" s="1" t="s">
        <v>32</v>
      </c>
    </row>
    <row r="14" spans="1:9" ht="25.5">
      <c r="A14" s="8">
        <v>7</v>
      </c>
      <c r="B14" s="1" t="s">
        <v>258</v>
      </c>
      <c r="C14" s="2" t="s">
        <v>259</v>
      </c>
      <c r="D14" s="6">
        <v>50</v>
      </c>
      <c r="E14" s="1" t="s">
        <v>16</v>
      </c>
    </row>
    <row r="16" spans="1:9" ht="25.5">
      <c r="A16" s="8">
        <v>8</v>
      </c>
      <c r="B16" s="1" t="s">
        <v>260</v>
      </c>
      <c r="C16" s="2" t="s">
        <v>261</v>
      </c>
      <c r="D16" s="6">
        <v>5</v>
      </c>
      <c r="E16" s="1" t="s">
        <v>211</v>
      </c>
    </row>
    <row r="18" spans="1:5" ht="25.5">
      <c r="A18" s="8">
        <v>9</v>
      </c>
      <c r="B18" s="1" t="s">
        <v>262</v>
      </c>
      <c r="C18" s="2" t="s">
        <v>263</v>
      </c>
      <c r="D18" s="6">
        <v>10</v>
      </c>
      <c r="E18" s="1" t="s">
        <v>19</v>
      </c>
    </row>
    <row r="20" spans="1:5" ht="25.5">
      <c r="A20" s="8">
        <v>10</v>
      </c>
      <c r="B20" s="1" t="s">
        <v>264</v>
      </c>
      <c r="C20" s="2" t="s">
        <v>265</v>
      </c>
      <c r="D20" s="6">
        <v>18</v>
      </c>
      <c r="E20" s="1" t="s">
        <v>32</v>
      </c>
    </row>
    <row r="22" spans="1:5" ht="25.5">
      <c r="A22" s="8">
        <v>11</v>
      </c>
      <c r="B22" s="1" t="s">
        <v>266</v>
      </c>
      <c r="C22" s="2" t="s">
        <v>267</v>
      </c>
      <c r="D22" s="6">
        <v>12</v>
      </c>
      <c r="E22" s="1" t="s">
        <v>32</v>
      </c>
    </row>
    <row r="24" spans="1:5" ht="25.5">
      <c r="A24" s="8">
        <v>12</v>
      </c>
      <c r="B24" s="1" t="s">
        <v>268</v>
      </c>
      <c r="C24" s="2" t="s">
        <v>269</v>
      </c>
      <c r="D24" s="6">
        <v>0</v>
      </c>
      <c r="E24" s="1">
        <v>0</v>
      </c>
    </row>
    <row r="26" spans="1:5" ht="25.5">
      <c r="A26" s="8">
        <v>13</v>
      </c>
      <c r="B26" s="1" t="s">
        <v>270</v>
      </c>
      <c r="C26" s="2" t="s">
        <v>271</v>
      </c>
      <c r="D26" s="6">
        <v>1182</v>
      </c>
      <c r="E26" s="1" t="s">
        <v>16</v>
      </c>
    </row>
    <row r="28" spans="1:5" ht="25.5">
      <c r="A28" s="8">
        <v>14</v>
      </c>
      <c r="B28" s="1" t="s">
        <v>272</v>
      </c>
      <c r="C28" s="2" t="s">
        <v>273</v>
      </c>
      <c r="D28" s="6">
        <v>246</v>
      </c>
      <c r="E28" s="1" t="s">
        <v>19</v>
      </c>
    </row>
    <row r="30" spans="1:5" ht="25.5">
      <c r="A30" s="8">
        <v>15</v>
      </c>
      <c r="B30" s="1" t="s">
        <v>274</v>
      </c>
      <c r="C30" s="2" t="s">
        <v>250</v>
      </c>
      <c r="D30" s="6">
        <v>360</v>
      </c>
      <c r="E30" s="1" t="s">
        <v>19</v>
      </c>
    </row>
    <row r="32" spans="1:5" ht="25.5">
      <c r="A32" s="8">
        <v>16</v>
      </c>
      <c r="B32" s="1" t="s">
        <v>275</v>
      </c>
      <c r="C32" s="2" t="s">
        <v>276</v>
      </c>
      <c r="D32" s="6">
        <v>242</v>
      </c>
      <c r="E32" s="1" t="s">
        <v>19</v>
      </c>
    </row>
    <row r="34" spans="1:9" ht="25.5">
      <c r="A34" s="8">
        <v>17</v>
      </c>
      <c r="B34" s="1" t="s">
        <v>277</v>
      </c>
      <c r="C34" s="2" t="s">
        <v>278</v>
      </c>
      <c r="D34" s="6">
        <v>318</v>
      </c>
      <c r="E34" s="1" t="s">
        <v>32</v>
      </c>
    </row>
    <row r="36" spans="1:9" ht="25.5">
      <c r="A36" s="8">
        <v>18</v>
      </c>
      <c r="B36" s="1" t="s">
        <v>279</v>
      </c>
      <c r="C36" s="2" t="s">
        <v>280</v>
      </c>
      <c r="D36" s="6">
        <v>28</v>
      </c>
      <c r="E36" s="1" t="s">
        <v>19</v>
      </c>
    </row>
    <row r="38" spans="1:9" ht="25.5">
      <c r="A38" s="8">
        <v>19</v>
      </c>
      <c r="B38" s="1" t="s">
        <v>281</v>
      </c>
      <c r="C38" s="2" t="s">
        <v>282</v>
      </c>
      <c r="D38" s="6">
        <v>1205</v>
      </c>
      <c r="E38" s="1" t="s">
        <v>16</v>
      </c>
    </row>
    <row r="40" spans="1:9" ht="25.5">
      <c r="A40" s="8">
        <v>20</v>
      </c>
      <c r="B40" s="1" t="s">
        <v>283</v>
      </c>
      <c r="C40" s="2" t="s">
        <v>284</v>
      </c>
      <c r="D40" s="6">
        <v>13</v>
      </c>
      <c r="E40" s="1" t="s">
        <v>16</v>
      </c>
    </row>
    <row r="42" spans="1:9" ht="25.5">
      <c r="A42" s="8">
        <v>21</v>
      </c>
      <c r="B42" s="1" t="s">
        <v>285</v>
      </c>
      <c r="C42" s="2" t="s">
        <v>286</v>
      </c>
      <c r="D42" s="6">
        <v>134</v>
      </c>
      <c r="E42" s="1" t="s">
        <v>32</v>
      </c>
    </row>
    <row r="44" spans="1:9" ht="25.5">
      <c r="A44" s="8">
        <v>22</v>
      </c>
      <c r="B44" s="1" t="s">
        <v>287</v>
      </c>
      <c r="C44" s="2" t="s">
        <v>288</v>
      </c>
      <c r="D44" s="6">
        <v>50</v>
      </c>
      <c r="E44" s="1" t="s">
        <v>19</v>
      </c>
    </row>
    <row r="46" spans="1:9" ht="25.5">
      <c r="A46" s="8">
        <v>23</v>
      </c>
      <c r="B46" s="1" t="s">
        <v>289</v>
      </c>
      <c r="C46" s="2" t="s">
        <v>290</v>
      </c>
      <c r="D46" s="6">
        <v>25</v>
      </c>
      <c r="E46" s="1" t="s">
        <v>19</v>
      </c>
    </row>
    <row r="48" spans="1:9" s="9" customFormat="1">
      <c r="A48" s="7"/>
      <c r="B48" s="3"/>
      <c r="C48" s="3" t="s">
        <v>29</v>
      </c>
      <c r="D48" s="5"/>
      <c r="E48" s="3"/>
      <c r="F48" s="5"/>
      <c r="G48" s="5"/>
      <c r="H48" s="5">
        <f>ROUND(SUM(H2:H47),0)</f>
        <v>0</v>
      </c>
      <c r="I48" s="5">
        <f>ROUND(SUM(I2:I47),0)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Útburkolatalap és makadámburkolat készítése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Záradék</vt:lpstr>
      <vt:lpstr>Összesítő</vt:lpstr>
      <vt:lpstr>Irtás, föld- és sziklamunka</vt:lpstr>
      <vt:lpstr>Helyszíni beton és vasbeton mun</vt:lpstr>
      <vt:lpstr>Fém- és könnyű épületszerkezet </vt:lpstr>
      <vt:lpstr>Égéstermék-elvezető rendszerek</vt:lpstr>
      <vt:lpstr>Hideg- és melegburkolatok készí</vt:lpstr>
      <vt:lpstr>Bádogozás</vt:lpstr>
      <vt:lpstr>Fa- és műanyag szerkezet elhely</vt:lpstr>
      <vt:lpstr>Fém nyílászáró és épületlakatos</vt:lpstr>
      <vt:lpstr>Felületképzés</vt:lpstr>
      <vt:lpstr>Szigetelés</vt:lpstr>
      <vt:lpstr>Közműcsővezetékek és -szerelvén</vt:lpstr>
      <vt:lpstr>Technológiai légtechnikai munká</vt:lpstr>
      <vt:lpstr>Útburkolatalap és makadámburkol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HD2002Kft-02</dc:creator>
  <cp:lastModifiedBy>f</cp:lastModifiedBy>
  <dcterms:created xsi:type="dcterms:W3CDTF">2017-04-10T08:30:06Z</dcterms:created>
  <dcterms:modified xsi:type="dcterms:W3CDTF">2017-04-19T04:07:42Z</dcterms:modified>
</cp:coreProperties>
</file>