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rvezések\Bölcsőde\kiviteli terv\Elektromos\Új mappa\"/>
    </mc:Choice>
  </mc:AlternateContent>
  <xr:revisionPtr revIDLastSave="0" documentId="13_ncr:1_{1E983753-4A52-4207-ACEC-DD92B2B49F0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Záradék" sheetId="5" r:id="rId1"/>
    <sheet name="Összesítő" sheetId="4" r:id="rId2"/>
    <sheet name="21 Irtás, föld- és sziklamunka" sheetId="6" r:id="rId3"/>
    <sheet name="33 Falazás és kőműves munkák" sheetId="2" r:id="rId4"/>
    <sheet name="71 Elektromos ellátás" sheetId="1" r:id="rId5"/>
    <sheet name="72 Épület automatika" sheetId="7" r:id="rId6"/>
  </sheets>
  <calcPr calcId="181029" iterateDelta="1E-4"/>
</workbook>
</file>

<file path=xl/calcChain.xml><?xml version="1.0" encoding="utf-8"?>
<calcChain xmlns="http://schemas.openxmlformats.org/spreadsheetml/2006/main">
  <c r="H53" i="1" l="1"/>
  <c r="I103" i="1"/>
  <c r="H103" i="1"/>
  <c r="I101" i="1"/>
  <c r="H101" i="1"/>
  <c r="I99" i="1" l="1"/>
  <c r="H99" i="1"/>
  <c r="I12" i="1"/>
  <c r="H12" i="1"/>
  <c r="I53" i="1"/>
  <c r="I63" i="1" l="1"/>
  <c r="H63" i="1"/>
  <c r="I75" i="1" l="1"/>
  <c r="H75" i="1"/>
  <c r="I97" i="1" l="1"/>
  <c r="H97" i="1"/>
  <c r="I77" i="1" l="1"/>
  <c r="H77" i="1"/>
  <c r="I61" i="1"/>
  <c r="H61" i="1"/>
  <c r="I3" i="7"/>
  <c r="I5" i="7" s="1"/>
  <c r="C5" i="4" s="1"/>
  <c r="H3" i="7"/>
  <c r="I109" i="1"/>
  <c r="H109" i="1"/>
  <c r="I85" i="1"/>
  <c r="H85" i="1"/>
  <c r="I87" i="1"/>
  <c r="H87" i="1"/>
  <c r="I95" i="1"/>
  <c r="H95" i="1"/>
  <c r="I91" i="1"/>
  <c r="H91" i="1"/>
  <c r="I89" i="1"/>
  <c r="H89" i="1"/>
  <c r="I81" i="1"/>
  <c r="H81" i="1"/>
  <c r="I83" i="1"/>
  <c r="H83" i="1"/>
  <c r="I27" i="1"/>
  <c r="H5" i="7" l="1"/>
  <c r="B5" i="4" s="1"/>
  <c r="I73" i="1"/>
  <c r="H73" i="1"/>
  <c r="H59" i="1"/>
  <c r="I59" i="1"/>
  <c r="I57" i="1"/>
  <c r="H57" i="1"/>
  <c r="H65" i="1"/>
  <c r="H67" i="1"/>
  <c r="I65" i="1"/>
  <c r="I55" i="1"/>
  <c r="H55" i="1"/>
  <c r="I49" i="1"/>
  <c r="H49" i="1"/>
  <c r="I47" i="1"/>
  <c r="H47" i="1"/>
  <c r="I45" i="1"/>
  <c r="H45" i="1"/>
  <c r="I43" i="1"/>
  <c r="H43" i="1"/>
  <c r="I41" i="1"/>
  <c r="H41" i="1"/>
  <c r="I39" i="1"/>
  <c r="H39" i="1"/>
  <c r="I37" i="1"/>
  <c r="H37" i="1"/>
  <c r="I35" i="1"/>
  <c r="H35" i="1"/>
  <c r="I33" i="1"/>
  <c r="H33" i="1"/>
  <c r="I10" i="2"/>
  <c r="H10" i="2"/>
  <c r="I8" i="2"/>
  <c r="H8" i="2"/>
  <c r="I25" i="1"/>
  <c r="H25" i="1"/>
  <c r="H27" i="1"/>
  <c r="I23" i="1" l="1"/>
  <c r="H23" i="1"/>
  <c r="H4" i="6" l="1"/>
  <c r="I4" i="6"/>
  <c r="I3" i="6"/>
  <c r="H3" i="6"/>
  <c r="I31" i="1"/>
  <c r="H31" i="1"/>
  <c r="I29" i="1"/>
  <c r="H29" i="1"/>
  <c r="I93" i="1"/>
  <c r="H93" i="1"/>
  <c r="I79" i="1"/>
  <c r="H79" i="1"/>
  <c r="I10" i="1"/>
  <c r="H10" i="1"/>
  <c r="I16" i="1"/>
  <c r="H16" i="1"/>
  <c r="H6" i="6" l="1"/>
  <c r="B2" i="4" s="1"/>
  <c r="I6" i="6"/>
  <c r="C2" i="4" s="1"/>
  <c r="I6" i="2"/>
  <c r="H6" i="2"/>
  <c r="I4" i="2"/>
  <c r="H4" i="2"/>
  <c r="I2" i="2"/>
  <c r="H2" i="2"/>
  <c r="I14" i="1"/>
  <c r="H14" i="1"/>
  <c r="I71" i="1"/>
  <c r="H71" i="1"/>
  <c r="I69" i="1"/>
  <c r="H69" i="1"/>
  <c r="I67" i="1"/>
  <c r="I113" i="1"/>
  <c r="H113" i="1"/>
  <c r="I111" i="1"/>
  <c r="H111" i="1"/>
  <c r="I107" i="1"/>
  <c r="H107" i="1"/>
  <c r="I105" i="1"/>
  <c r="H105" i="1"/>
  <c r="I51" i="1"/>
  <c r="H51" i="1"/>
  <c r="I21" i="1"/>
  <c r="H21" i="1"/>
  <c r="I18" i="1"/>
  <c r="H18" i="1"/>
  <c r="I8" i="1"/>
  <c r="H8" i="1"/>
  <c r="I6" i="1"/>
  <c r="H6" i="1"/>
  <c r="I4" i="1"/>
  <c r="H4" i="1"/>
  <c r="I2" i="1"/>
  <c r="H2" i="1"/>
  <c r="H12" i="2" l="1"/>
  <c r="B3" i="4" s="1"/>
  <c r="I12" i="2"/>
  <c r="C3" i="4" s="1"/>
  <c r="H115" i="1"/>
  <c r="B4" i="4" s="1"/>
  <c r="I115" i="1"/>
  <c r="C4" i="4" s="1"/>
  <c r="B6" i="4" l="1"/>
  <c r="C12" i="5" s="1"/>
  <c r="C6" i="4"/>
  <c r="D12" i="5" s="1"/>
  <c r="C13" i="5" l="1"/>
  <c r="C14" i="5" s="1"/>
  <c r="C15" i="5" s="1"/>
</calcChain>
</file>

<file path=xl/sharedStrings.xml><?xml version="1.0" encoding="utf-8"?>
<sst xmlns="http://schemas.openxmlformats.org/spreadsheetml/2006/main" count="258" uniqueCount="145">
  <si>
    <t>Ssz.</t>
  </si>
  <si>
    <t>Tételszám</t>
  </si>
  <si>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</si>
  <si>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</si>
  <si>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</si>
  <si>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</si>
  <si>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</si>
  <si>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</si>
  <si>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</si>
  <si>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</t>
  </si>
  <si>
    <t>db</t>
  </si>
  <si>
    <t>71-001-1.1.1.1.1-0110116</t>
  </si>
  <si>
    <t>71-001-1.1.2.3-0110036</t>
  </si>
  <si>
    <t>71-001-1.2.2.3-0110048</t>
  </si>
  <si>
    <t>71-012-1</t>
  </si>
  <si>
    <t>Szakfelügyelet biztosítása</t>
  </si>
  <si>
    <t>óra</t>
  </si>
  <si>
    <t>71-012-2.12</t>
  </si>
  <si>
    <t>Tervezői művezetés</t>
  </si>
  <si>
    <t>71-012-4</t>
  </si>
  <si>
    <t>Üzemeltetői betanítás</t>
  </si>
  <si>
    <t>71-012-5</t>
  </si>
  <si>
    <t>Akadályoztatás</t>
  </si>
  <si>
    <t>71-013-9</t>
  </si>
  <si>
    <t>mp*</t>
  </si>
  <si>
    <t>Munkanem összesen:</t>
  </si>
  <si>
    <t>kts</t>
  </si>
  <si>
    <t>71-005-1.1.2.2.2-0231002</t>
  </si>
  <si>
    <t xml:space="preserve"> </t>
  </si>
  <si>
    <t>71-001-11.1.2-0121003</t>
  </si>
  <si>
    <t>Elágazó doboz illetve szerelvénydoboz elhelyezése, süllyesztve, fészekvésés nélkül,GEWIGW48002 GW48002 SÜLLY. SZERELVÉNY DBZ 118x96x50mm</t>
  </si>
  <si>
    <t>Merev, simafalú műanyag védőcső elhelyezése, elágazó dobozokkal, előre elkészített falhoronyba, UNIV084196 Univolt VRM-TURBO 20 vilszürke tokos védőcső belső bordázattal, 3m-es 111m/köteg</t>
  </si>
  <si>
    <t>CABLNYM-J 3X1,5 NYM-J 3X  1,5 mm2</t>
  </si>
  <si>
    <t>Munkanem megnevezése</t>
  </si>
  <si>
    <t>Anyag összege</t>
  </si>
  <si>
    <t>Díj összege</t>
  </si>
  <si>
    <t>Falazás és egyéb kőművesmunka</t>
  </si>
  <si>
    <t>Összesen:</t>
  </si>
  <si>
    <t>Elektromos ellátás, villanyszerelés</t>
  </si>
  <si>
    <t>33-063-3.2.2</t>
  </si>
  <si>
    <t>33-063-21.1.1</t>
  </si>
  <si>
    <r>
      <t>Fészekvésés, téglafalban, szerelvénydobozok részére 0,015 m</t>
    </r>
    <r>
      <rPr>
        <vertAlign val="superscript"/>
        <sz val="10"/>
        <color rgb="FF000000"/>
        <rFont val="Times New Roman CE"/>
        <charset val="238"/>
      </rPr>
      <t>3</t>
    </r>
    <r>
      <rPr>
        <sz val="10"/>
        <color rgb="FF000000"/>
        <rFont val="Times New Roman CE"/>
        <charset val="238"/>
      </rPr>
      <t>-ig</t>
    </r>
  </si>
  <si>
    <t xml:space="preserve">ERŐSÁRAMÚ ELEKTROMOS SZERELÉS                                                 </t>
  </si>
  <si>
    <t xml:space="preserve">KÖLTSÉGVETÉS ANYAGKIÍRÁS (KIVITELI TERV)                                      </t>
  </si>
  <si>
    <t xml:space="preserve">A műszaki dok.-ban és a költségv. kiírásban esetenként található gyártmány-és </t>
  </si>
  <si>
    <t xml:space="preserve">tipus megjelölés a minőségi szint egyértelmű meghatározása érdekében történt! </t>
  </si>
  <si>
    <t xml:space="preserve">        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</si>
  <si>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</si>
  <si>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</si>
  <si>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</si>
  <si>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</si>
  <si>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</si>
  <si>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2.1 ÁFA vetítési alap</t>
  </si>
  <si>
    <t>2.2 ÁFA</t>
  </si>
  <si>
    <t>3.  A munka ára</t>
  </si>
  <si>
    <t>Aláírás</t>
  </si>
  <si>
    <t xml:space="preserve">Kábelszerű vezeték elhelyezése előre elkészített tartószerkezetre, 1-12 erű rézvezetővel, elágazó dobozokkal és kötésekkel, szigetelési elenállás méréssel, a szerelvényekhez csatlakozó vezetékvégek bekötése nélkül, </t>
  </si>
  <si>
    <t>Elágazó doboz illetve szerelvénydoboz elhelyezése, süllyesztve, fészekvésés nélkül,Kaiseer, sorolható 65mm, sülly.</t>
  </si>
  <si>
    <t>71-001-11.1.2-0697974</t>
  </si>
  <si>
    <t>Vezeték elhelyezés védőcsőbe, csatornába: Mkh 16mm2 EPH</t>
  </si>
  <si>
    <t>Vezeték elhelyezés védőcsőbe, csatornába: Mkh 4mm2 EPH</t>
  </si>
  <si>
    <t>k</t>
  </si>
  <si>
    <t>Komplett világítási szerelvények; Fali kapcsolók elhelyezése sülly., szerelvénydobozba, 10A LEGR774401 Valena 101 egypólusú kapcsoló fehér 396300-50</t>
  </si>
  <si>
    <t>Komplett világítási szerelvények; Fali kapcsolók elhelyezése, sülly., szerelvénydobozba,, 10A LEGR774402 Valena 102 kétpólusú kapcsoló</t>
  </si>
  <si>
    <t>Komplett világítási szerelvények; Fali kapcsolók elhelyezése, sülly., szerelvénydobozba,, 10A LEGR774406 Valena 106 váltó kapcsoló fehér 396309-50</t>
  </si>
  <si>
    <t xml:space="preserve">   </t>
  </si>
  <si>
    <t>Érintésvédelmi-, villémvédelmi mérés és jegyzőkönyv készítése</t>
  </si>
  <si>
    <t>21-011-9.1.1</t>
  </si>
  <si>
    <t>Villanyszerelés földmunkája, visszatöltéssel, döngöléssel, I-IV. oszt. talajban, kábelárok földmunkája 0,70 m mélységig, 0,40 m szélességig.</t>
  </si>
  <si>
    <t>Irtás, föld- és sziklamunka</t>
  </si>
  <si>
    <t>21-003-2.1.3</t>
  </si>
  <si>
    <t>Villámvédelmi és erősáramú földelő létesítése.</t>
  </si>
  <si>
    <t>Kábeltálca felszerelése tartószerkezettel, osztással OBO RKSM 610 60*100*3050</t>
  </si>
  <si>
    <t>Merev, simafalú műanyag védőcső elhelyezése, elágazó dobozokkal, előre elkészített falhoronyba, Mű-3 vékonyfalú, 16mm</t>
  </si>
  <si>
    <t>33-063-0094703</t>
  </si>
  <si>
    <t>Symalen védőcső fektetése aljzatbetonba 25/19</t>
  </si>
  <si>
    <t>CABLNYM-J 3X1,5 NYM-J 4X  1,5 mm2</t>
  </si>
  <si>
    <t>Földelővezető elhelyezése meglévő földárokba, köracélból, átmérő: 20 mm-ig J. Pröpster átm.10mm tüzihorganyzott acél 100010. ( a hegesztés korrózió védelemmel ellátva)</t>
  </si>
  <si>
    <t>33-063-31.1</t>
  </si>
  <si>
    <t>33-063-31.2</t>
  </si>
  <si>
    <t>Fal és födém áttörés 30x30 cm méretig,, téglafalban, 12,01-25 cm falvastagság között</t>
  </si>
  <si>
    <r>
      <t>Horonyvésés, téglafalban 8,01-16,00 cm</t>
    </r>
    <r>
      <rPr>
        <vertAlign val="superscript"/>
        <sz val="10"/>
        <color rgb="FF000000"/>
        <rFont val="Times New Roman CE"/>
        <charset val="238"/>
      </rPr>
      <t>2</t>
    </r>
    <r>
      <rPr>
        <sz val="10"/>
        <color rgb="FF000000"/>
        <rFont val="Times New Roman CE"/>
        <charset val="238"/>
      </rPr>
      <t xml:space="preserve"> keresztmetszet között</t>
    </r>
  </si>
  <si>
    <t>71-001-45.2.1-0543409</t>
  </si>
  <si>
    <t>71-002-21.3-0221522</t>
  </si>
  <si>
    <t>71-002-21.3-0221566</t>
  </si>
  <si>
    <t>71-002-11-0210016</t>
  </si>
  <si>
    <t>Komplett világítási szerelvények; Fali kapcsolók elhelyezése, sülly., szerelvénydobozba,, 10A LEGR774405 Valena 105 kétáramkörös (csillár)kapcsoló</t>
  </si>
  <si>
    <t>71-005-1.1.1.5</t>
  </si>
  <si>
    <t>71-005-1.1.2.2.2</t>
  </si>
  <si>
    <t>71-005-1.1.1.4</t>
  </si>
  <si>
    <t>Komplett világítási szerelvények; Csatlakozó aljzat elhelyezése, sülly., szerelvénydobozba,, 16A földelt, LEGR Valena fehér, kerettel</t>
  </si>
  <si>
    <t>Komplett világítási szerelvények; Csatlakozó aljzat elhelyezése, sülly., szerelvénydobozba, IP44 védett, 16A földelt, LEGR Valena fehér, kerettel</t>
  </si>
  <si>
    <t>Mozgásérzékelő felszerlése, bekötése</t>
  </si>
  <si>
    <t>Jelenlétérzékelő felszerlése, bekötése</t>
  </si>
  <si>
    <t xml:space="preserve">Egyéb kézi működtetésű terheléskapcsoló elhelyezése, műanyag tokozással, 63 A-ig, 3 pólusúGANZ KK KKM0-20-9002 tokozatba szerelt, 3 pólusú, 
0-1 állású be-ki kapcsoló
</t>
  </si>
  <si>
    <t>71-007-11.2.1.3</t>
  </si>
  <si>
    <t>Áramköri elosztó elhelyezése szerelőlappal, földsínnel, max 400A-ig, IP 30 védettséggel SCHRACK Modul 2000 szekrény V-1 jelű</t>
  </si>
  <si>
    <t>71-009-3.2.4</t>
  </si>
  <si>
    <t>71-002-21.1-021709</t>
  </si>
  <si>
    <t>71-002-21.1-0221521</t>
  </si>
  <si>
    <t>71-010-2.3.2</t>
  </si>
  <si>
    <t>71-013-5.5.2</t>
  </si>
  <si>
    <t>71-013-5.5.1</t>
  </si>
  <si>
    <t>71-010-12.11.1.1</t>
  </si>
  <si>
    <t>71-010-12.3.2</t>
  </si>
  <si>
    <t>Sorsz.</t>
  </si>
  <si>
    <t>Villám- és érintésvédelmi hálózatok szerelése
földelő rúd vagy cső, 4 m hosszúságig
Rúdföldelő 25 mm köracélból 3 méter hosszú</t>
  </si>
  <si>
    <t>Villám- és érintésvédelmi hálózatok szerelése
bádogszegély, esőcsatorna bekötése</t>
  </si>
  <si>
    <t>71-013-5.3</t>
  </si>
  <si>
    <t>Villám- és érintésvédelmi hálózatok szerelése
mérési hely kialakítása (vizsgáló összekötő sülly. dobozban</t>
  </si>
  <si>
    <t>71-013-7.4</t>
  </si>
  <si>
    <t>71-013-7.3</t>
  </si>
  <si>
    <t>Érintésvédelmi hálózat tartozékainak szerelése, épületgépészeti csőhálózat EPH bekötése</t>
  </si>
  <si>
    <t>Érintésvédelmi hálózat tartozékainak szerelése, nagy kiterjedésű fémtárgy EPH bekötése</t>
  </si>
  <si>
    <t>Épületautomatika</t>
  </si>
  <si>
    <t>Villám- és érintésvédelmi hálózatok szerelése
levezető hőszigetelésben védőcsőben, átm. 10mm th. köracél</t>
  </si>
  <si>
    <t>Villám- és érintésvédelmi hálózatok szerelése
felfogó méterenként tartóra szerelve, átm. 10mm th. köracél</t>
  </si>
  <si>
    <t>klt</t>
  </si>
  <si>
    <t>72-061-61.1.1.3-0110502</t>
  </si>
  <si>
    <t>Műanyag szigetelés  készítése, hőre zsugorodó szerelvénnyel. A földelővezetőre galvanikus átvezetés, vastagfalú zsugorcsővel : zsugorcső elhelyezése, Tracon, ZSB33/8R- 3,2</t>
  </si>
  <si>
    <t>Mennyezeti lámpa tartószerkezet, függesztés</t>
  </si>
  <si>
    <t>Mérési jelólés, kirajzlásdobozhely részére</t>
  </si>
  <si>
    <t>Mérési jelólés, kirajzlás fal és födém áttörés részére</t>
  </si>
  <si>
    <t>Mennyezeti lámpák elhelyezése beltérre, CLASSIC SLIM 1200x300, 35W/4000lm led panel+ süllyesztőkeret (L2)</t>
  </si>
  <si>
    <t>Mennyezeti lámpák elhelyezése beltérre, vészvilágító, EM-PL-LED (Lki)</t>
  </si>
  <si>
    <t>Mennyezeti lámpák elhelyezése beltérre, biztonság világító Papillon SPOT LED 20W, beépített akkuval és inverterrel (L1inv)</t>
  </si>
  <si>
    <t>Solár hálózati elemek. Kábelek, HMKE hiba- (érintés) -és túlfeszültség védelem.</t>
  </si>
  <si>
    <t>Csatlakozási dokumentáció készítése</t>
  </si>
  <si>
    <t xml:space="preserve">Ferde tetőre szerelt tartószerkezet: rögzíthető aluminium vagy UV-álló műanyag hordozó szerkezet napelem tartó sinekkel                                                                                                                                                                                                                    
</t>
  </si>
  <si>
    <t>Amerisolar 380 Wp teljesítményű polikristályos modulok vagy azzal egyenértékű modulok</t>
  </si>
  <si>
    <t>Villám- és érintésvédelmi hálózatok szerelése
felfogórúd szívócsücs OBO 2m-es, tetőszerkezethez rögzítve</t>
  </si>
  <si>
    <t>Fogyasztásmérő szekrény bővítés 3*32A-ről 3*50A-re</t>
  </si>
  <si>
    <t>CABLNYM-J3X2,5. NYM-J 3X 2,5 mm2</t>
  </si>
  <si>
    <t>CABLMT5X6 mm2 H05VV-F 5x 6 mm2</t>
  </si>
  <si>
    <t>Villám- és érintésvédelmi hálózatok szerelése
felfogórúd szívócsücs OBO 0,5m-es, tetőszerkezethez rögzítve</t>
  </si>
  <si>
    <t>Műanyag csatorna felszerelée MCS 40*40</t>
  </si>
  <si>
    <t>Mennyezeti lámpák elhelyezése beltérre, Pappilon CLASSIC SLIM 600x600, 35W/4000lm led panel+ süllyesztőkeret (L4)</t>
  </si>
  <si>
    <t>Mennyezeti lámpák elhelyezése beltérre, Papillon SPOT LED 20W 1750lm 3000K IP20/44 süllyesztett (L1)</t>
  </si>
  <si>
    <t>Bojler bekötés Fekete moogatóban</t>
  </si>
  <si>
    <t>Sütő bekötés Konyhában</t>
  </si>
  <si>
    <t>Vápa fűtés kiépítés ereszcsatornában termosztáttal esőérzékelővel</t>
  </si>
  <si>
    <t>Mennyezeti lámpák elhelyezése beltérre, Papillon CIRCLE-LED 24W/2060lm/3000K IP44 (L3)</t>
  </si>
  <si>
    <t>Épületgépészeti elemek (szivattyú, vetilátor) bekötése</t>
  </si>
  <si>
    <t>Growatt 20000 TL3-S 3fázisú inverter vagy azzal egyenértékű  20 kVA névleges teljesítményű inverter</t>
  </si>
  <si>
    <t>Informatikai kábel elhelyezése csatornába CAT 6 méréssel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</si>
</sst>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 CE"/>
      <charset val="238"/>
    </font>
    <font>
      <sz val="10"/>
      <color theme="1"/>
      <name val="Times New Roman CE"/>
      <charset val="238"/>
    </font>
    <font>
      <sz val="10"/>
      <color rgb="FF000000"/>
      <name val="Times New Roman CE"/>
      <charset val="238"/>
    </font>
    <font>
      <vertAlign val="superscript"/>
      <sz val="10"/>
      <color rgb="FF000000"/>
      <name val="Times New Roman CE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0"/>
      <color rgb="FF000000"/>
      <name val="Times New Roman CE"/>
      <charset val="238"/>
    </font>
    <font>
      <sz val="10"/>
      <color rgb="FF000000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8"/>
      <name val="Tahoma"/>
      <family val="2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vertical="top" wrapText="1"/>
    </xf>
    <xf numFmtId="0" fontId="5" fillId="0" borderId="0" xfId="0" applyFont="1"/>
    <xf numFmtId="0" fontId="6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6" fillId="0" borderId="0" xfId="0" applyNumberFormat="1" applyFont="1"/>
    <xf numFmtId="0" fontId="8" fillId="0" borderId="0" xfId="0" applyFont="1" applyAlignment="1">
      <alignment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 vertical="top" wrapText="1"/>
    </xf>
    <xf numFmtId="0" fontId="8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0" fontId="8" fillId="0" borderId="2" xfId="0" applyFont="1" applyBorder="1" applyAlignment="1">
      <alignment horizontal="right" vertical="top"/>
    </xf>
    <xf numFmtId="10" fontId="8" fillId="0" borderId="2" xfId="0" applyNumberFormat="1" applyFont="1" applyBorder="1" applyAlignment="1">
      <alignment vertical="top"/>
    </xf>
    <xf numFmtId="0" fontId="8" fillId="0" borderId="1" xfId="0" applyFont="1" applyBorder="1" applyAlignment="1">
      <alignment horizontal="right" vertical="top" wrapText="1"/>
    </xf>
    <xf numFmtId="0" fontId="11" fillId="0" borderId="0" xfId="0" applyFont="1"/>
    <xf numFmtId="0" fontId="13" fillId="0" borderId="0" xfId="0" applyFont="1"/>
    <xf numFmtId="0" fontId="15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49" fontId="13" fillId="0" borderId="0" xfId="0" applyNumberFormat="1" applyFont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4" xfId="0" applyFont="1" applyBorder="1" applyAlignment="1">
      <alignment horizontal="right" vertical="top" wrapText="1"/>
    </xf>
    <xf numFmtId="0" fontId="3" fillId="0" borderId="4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49" fontId="12" fillId="0" borderId="0" xfId="0" applyNumberFormat="1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8" fillId="0" borderId="0" xfId="0" applyFont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F19"/>
  <sheetViews>
    <sheetView tabSelected="1" workbookViewId="0">
      <selection activeCell="H18" sqref="H18"/>
    </sheetView>
  </sheetViews>
  <sheetFormatPr defaultRowHeight="14.4" x14ac:dyDescent="0.3"/>
  <cols>
    <col min="2" max="2" width="22.109375" customWidth="1"/>
    <col min="3" max="3" width="18.6640625" customWidth="1"/>
    <col min="4" max="4" width="19.109375" customWidth="1"/>
  </cols>
  <sheetData>
    <row r="4" spans="1:6" ht="15.6" x14ac:dyDescent="0.3">
      <c r="A4" s="20" t="s">
        <v>42</v>
      </c>
      <c r="B4" s="20"/>
      <c r="C4" s="20"/>
      <c r="D4" s="20"/>
    </row>
    <row r="5" spans="1:6" ht="15.6" x14ac:dyDescent="0.3">
      <c r="A5" s="20" t="s">
        <v>43</v>
      </c>
      <c r="B5" s="20"/>
      <c r="C5" s="20"/>
      <c r="D5" s="20"/>
    </row>
    <row r="6" spans="1:6" ht="15.6" x14ac:dyDescent="0.3">
      <c r="A6" s="20" t="s">
        <v>44</v>
      </c>
      <c r="B6" s="20"/>
      <c r="C6" s="20"/>
      <c r="D6" s="20"/>
    </row>
    <row r="7" spans="1:6" ht="15.6" x14ac:dyDescent="0.3">
      <c r="A7" s="20" t="s">
        <v>45</v>
      </c>
      <c r="B7" s="20"/>
      <c r="C7" s="20"/>
      <c r="D7" s="20"/>
    </row>
    <row r="8" spans="1:6" ht="15.6" x14ac:dyDescent="0.3">
      <c r="A8" s="20" t="s">
        <v>46</v>
      </c>
      <c r="B8" s="20"/>
      <c r="C8" s="20"/>
      <c r="D8" s="20"/>
    </row>
    <row r="9" spans="1:6" ht="15.6" x14ac:dyDescent="0.3">
      <c r="A9" s="20"/>
      <c r="B9" s="20"/>
      <c r="C9" s="20"/>
      <c r="D9" s="20"/>
    </row>
    <row r="10" spans="1:6" ht="15.6" x14ac:dyDescent="0.3">
      <c r="A10" s="43" t="s">
        <v>47</v>
      </c>
      <c r="B10" s="43"/>
      <c r="C10" s="43"/>
      <c r="D10" s="43"/>
    </row>
    <row r="11" spans="1:6" ht="15.6" x14ac:dyDescent="0.3">
      <c r="A11" s="21" t="s">
        <v>48</v>
      </c>
      <c r="B11" s="21"/>
      <c r="C11" s="22" t="s">
        <v>49</v>
      </c>
      <c r="D11" s="22" t="s">
        <v>50</v>
      </c>
    </row>
    <row r="12" spans="1:6" ht="15.6" x14ac:dyDescent="0.3">
      <c r="A12" s="21" t="s">
        <v>51</v>
      </c>
      <c r="B12" s="21"/>
      <c r="C12" s="24">
        <f>SUM(Összesítő!B6)</f>
        <v>0</v>
      </c>
      <c r="D12" s="24">
        <f>SUM(Összesítő!C6)</f>
        <v>0</v>
      </c>
      <c r="E12" s="25"/>
    </row>
    <row r="13" spans="1:6" ht="15.6" x14ac:dyDescent="0.3">
      <c r="A13" s="20" t="s">
        <v>52</v>
      </c>
      <c r="B13" s="20"/>
      <c r="C13" s="44">
        <f>SUM(C12:D12)</f>
        <v>0</v>
      </c>
      <c r="D13" s="44"/>
    </row>
    <row r="14" spans="1:6" ht="15.6" x14ac:dyDescent="0.3">
      <c r="A14" s="21" t="s">
        <v>53</v>
      </c>
      <c r="B14" s="23">
        <v>0.27</v>
      </c>
      <c r="C14" s="47">
        <f>ROUND(B14*C13, 0)</f>
        <v>0</v>
      </c>
      <c r="D14" s="47"/>
      <c r="E14" s="45"/>
      <c r="F14" s="45"/>
    </row>
    <row r="15" spans="1:6" ht="15.6" x14ac:dyDescent="0.3">
      <c r="A15" s="21" t="s">
        <v>54</v>
      </c>
      <c r="B15" s="21"/>
      <c r="C15" s="46">
        <f>SUM(C13:D14)</f>
        <v>0</v>
      </c>
      <c r="D15" s="46"/>
    </row>
    <row r="16" spans="1:6" ht="15.6" x14ac:dyDescent="0.3">
      <c r="A16" s="20"/>
      <c r="B16" s="20"/>
      <c r="C16" s="20"/>
      <c r="D16" s="20"/>
    </row>
    <row r="17" spans="1:4" ht="15.6" x14ac:dyDescent="0.3">
      <c r="A17" s="20"/>
      <c r="B17" s="20"/>
      <c r="C17" s="20"/>
      <c r="D17" s="20"/>
    </row>
    <row r="18" spans="1:4" ht="15.6" x14ac:dyDescent="0.3">
      <c r="A18" s="20"/>
      <c r="B18" s="20"/>
      <c r="C18" s="20"/>
      <c r="D18" s="20"/>
    </row>
    <row r="19" spans="1:4" ht="15.6" x14ac:dyDescent="0.3">
      <c r="A19" s="20"/>
      <c r="B19" s="44" t="s">
        <v>55</v>
      </c>
      <c r="C19" s="44"/>
      <c r="D19" s="20"/>
    </row>
  </sheetData>
  <mergeCells count="6">
    <mergeCell ref="A10:D10"/>
    <mergeCell ref="C13:D13"/>
    <mergeCell ref="E14:F14"/>
    <mergeCell ref="C15:D15"/>
    <mergeCell ref="B19:C19"/>
    <mergeCell ref="C14:D14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activeCell="C18" sqref="C18"/>
    </sheetView>
  </sheetViews>
  <sheetFormatPr defaultRowHeight="14.4" x14ac:dyDescent="0.3"/>
  <cols>
    <col min="1" max="1" width="17.109375" customWidth="1"/>
    <col min="2" max="2" width="19.33203125" customWidth="1"/>
    <col min="3" max="3" width="19.44140625" customWidth="1"/>
  </cols>
  <sheetData>
    <row r="1" spans="1:4" ht="33.75" customHeight="1" x14ac:dyDescent="0.3">
      <c r="A1" s="37" t="s">
        <v>33</v>
      </c>
      <c r="B1" s="38" t="s">
        <v>34</v>
      </c>
      <c r="C1" s="38" t="s">
        <v>35</v>
      </c>
    </row>
    <row r="2" spans="1:4" ht="33.75" customHeight="1" x14ac:dyDescent="0.3">
      <c r="A2" s="36" t="s">
        <v>69</v>
      </c>
      <c r="B2" s="39">
        <f>SUM('21 Irtás, föld- és sziklamunka'!H6)</f>
        <v>0</v>
      </c>
      <c r="C2" s="39">
        <f>SUM('21 Irtás, föld- és sziklamunka'!I6)</f>
        <v>0</v>
      </c>
    </row>
    <row r="3" spans="1:4" ht="31.5" customHeight="1" x14ac:dyDescent="0.3">
      <c r="A3" s="36" t="s">
        <v>36</v>
      </c>
      <c r="B3" s="39">
        <f>SUM('33 Falazás és kőműves munkák'!H12)</f>
        <v>0</v>
      </c>
      <c r="C3" s="39">
        <f>SUM('33 Falazás és kőműves munkák'!I12)</f>
        <v>0</v>
      </c>
      <c r="D3" s="15"/>
    </row>
    <row r="4" spans="1:4" ht="27.6" x14ac:dyDescent="0.3">
      <c r="A4" s="36" t="s">
        <v>38</v>
      </c>
      <c r="B4" s="39">
        <f>SUM('71 Elektromos ellátás'!H115)</f>
        <v>0</v>
      </c>
      <c r="C4" s="39">
        <f>SUM('71 Elektromos ellátás'!I115)</f>
        <v>0</v>
      </c>
    </row>
    <row r="5" spans="1:4" x14ac:dyDescent="0.3">
      <c r="A5" s="36" t="s">
        <v>114</v>
      </c>
      <c r="B5" s="39">
        <f>SUM('72 Épület automatika'!H5)</f>
        <v>0</v>
      </c>
      <c r="C5" s="39">
        <f>SUM('72 Épület automatika'!I5)</f>
        <v>0</v>
      </c>
    </row>
    <row r="6" spans="1:4" ht="15.6" x14ac:dyDescent="0.3">
      <c r="A6" s="37" t="s">
        <v>37</v>
      </c>
      <c r="B6" s="40">
        <f>ROUND(SUM(B2:B4),0)</f>
        <v>0</v>
      </c>
      <c r="C6" s="40">
        <f>ROUND(SUM(C2:C4),0)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"/>
  <sheetViews>
    <sheetView workbookViewId="0">
      <selection activeCell="F3" sqref="F3:G4"/>
    </sheetView>
  </sheetViews>
  <sheetFormatPr defaultRowHeight="14.4" x14ac:dyDescent="0.3"/>
  <cols>
    <col min="1" max="1" width="4.6640625" customWidth="1"/>
    <col min="3" max="3" width="36" customWidth="1"/>
  </cols>
  <sheetData>
    <row r="1" spans="1:9" ht="26.4" x14ac:dyDescent="0.3">
      <c r="A1" s="1" t="s">
        <v>0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3" spans="1:9" ht="37.5" customHeight="1" x14ac:dyDescent="0.3">
      <c r="A3" s="4">
        <v>1</v>
      </c>
      <c r="B3" s="27" t="s">
        <v>67</v>
      </c>
      <c r="C3" s="27" t="s">
        <v>68</v>
      </c>
      <c r="D3" s="7">
        <v>92</v>
      </c>
      <c r="E3" s="5" t="s">
        <v>9</v>
      </c>
      <c r="F3" s="7">
        <v>0</v>
      </c>
      <c r="G3" s="7">
        <v>0</v>
      </c>
      <c r="H3" s="7">
        <f>ROUND(D3*F3, 0)</f>
        <v>0</v>
      </c>
      <c r="I3" s="7">
        <f>ROUND(D3*G3, 0)</f>
        <v>0</v>
      </c>
    </row>
    <row r="4" spans="1:9" ht="20.399999999999999" x14ac:dyDescent="0.3">
      <c r="A4" s="4">
        <v>2</v>
      </c>
      <c r="B4" s="27" t="s">
        <v>70</v>
      </c>
      <c r="C4" s="27" t="s">
        <v>71</v>
      </c>
      <c r="D4" s="7">
        <v>5</v>
      </c>
      <c r="E4" s="5" t="s">
        <v>10</v>
      </c>
      <c r="F4" s="7">
        <v>0</v>
      </c>
      <c r="G4" s="7">
        <v>0</v>
      </c>
      <c r="H4" s="7">
        <f t="shared" ref="H4" si="0">ROUND(D4*F4, 0)</f>
        <v>0</v>
      </c>
      <c r="I4" s="7">
        <f t="shared" ref="I4" si="1">ROUND(D4*G4, 0)</f>
        <v>0</v>
      </c>
    </row>
    <row r="6" spans="1:9" x14ac:dyDescent="0.3">
      <c r="A6" s="16"/>
      <c r="B6" s="17"/>
      <c r="C6" s="17" t="s">
        <v>25</v>
      </c>
      <c r="D6" s="18"/>
      <c r="E6" s="17"/>
      <c r="F6" s="18"/>
      <c r="G6" s="18"/>
      <c r="H6" s="3">
        <f>ROUND(SUM(H1:H5),0)</f>
        <v>0</v>
      </c>
      <c r="I6" s="3">
        <f>ROUND(SUM(I1:I5),0)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2"/>
  <sheetViews>
    <sheetView workbookViewId="0">
      <selection activeCell="F2" sqref="F2:G10"/>
    </sheetView>
  </sheetViews>
  <sheetFormatPr defaultRowHeight="14.4" x14ac:dyDescent="0.3"/>
  <cols>
    <col min="3" max="3" width="37.44140625" customWidth="1"/>
  </cols>
  <sheetData>
    <row r="1" spans="1:11" ht="26.4" x14ac:dyDescent="0.3">
      <c r="A1" s="16" t="s">
        <v>0</v>
      </c>
      <c r="B1" s="17" t="s">
        <v>1</v>
      </c>
      <c r="C1" s="17" t="s">
        <v>2</v>
      </c>
      <c r="D1" s="18" t="s">
        <v>3</v>
      </c>
      <c r="E1" s="17" t="s">
        <v>4</v>
      </c>
      <c r="F1" s="18" t="s">
        <v>5</v>
      </c>
      <c r="G1" s="18" t="s">
        <v>6</v>
      </c>
      <c r="H1" s="18" t="s">
        <v>7</v>
      </c>
      <c r="I1" s="18" t="s">
        <v>8</v>
      </c>
    </row>
    <row r="2" spans="1:11" ht="28.8" x14ac:dyDescent="0.3">
      <c r="A2" s="12">
        <v>1</v>
      </c>
      <c r="B2" s="8" t="s">
        <v>39</v>
      </c>
      <c r="C2" s="9" t="s">
        <v>81</v>
      </c>
      <c r="D2" s="13">
        <v>460</v>
      </c>
      <c r="E2" s="8" t="s">
        <v>9</v>
      </c>
      <c r="F2" s="13">
        <v>0</v>
      </c>
      <c r="G2" s="13">
        <v>0</v>
      </c>
      <c r="H2" s="7">
        <f>ROUND(D2*F2, 0)</f>
        <v>0</v>
      </c>
      <c r="I2" s="7">
        <f>ROUND(D2*G2, 0)</f>
        <v>0</v>
      </c>
      <c r="J2" s="13"/>
      <c r="K2" s="13"/>
    </row>
    <row r="3" spans="1:11" x14ac:dyDescent="0.3">
      <c r="F3" s="13">
        <v>0</v>
      </c>
      <c r="G3" s="13">
        <v>0</v>
      </c>
    </row>
    <row r="4" spans="1:11" ht="28.8" x14ac:dyDescent="0.3">
      <c r="A4" s="12">
        <v>2</v>
      </c>
      <c r="B4" s="8" t="s">
        <v>40</v>
      </c>
      <c r="C4" s="9" t="s">
        <v>41</v>
      </c>
      <c r="D4" s="13">
        <v>32</v>
      </c>
      <c r="E4" s="8" t="s">
        <v>10</v>
      </c>
      <c r="F4" s="13">
        <v>0</v>
      </c>
      <c r="G4" s="13">
        <v>0</v>
      </c>
      <c r="H4" s="7">
        <f>ROUND(D4*F4, 0)</f>
        <v>0</v>
      </c>
      <c r="I4" s="7">
        <f>ROUND(D4*G4, 0)</f>
        <v>0</v>
      </c>
      <c r="J4" s="13"/>
      <c r="K4" s="13"/>
    </row>
    <row r="5" spans="1:11" x14ac:dyDescent="0.3">
      <c r="A5" s="12"/>
      <c r="B5" s="8"/>
      <c r="C5" s="9"/>
      <c r="D5" s="13"/>
      <c r="E5" s="8"/>
      <c r="F5" s="13">
        <v>0</v>
      </c>
      <c r="G5" s="13">
        <v>0</v>
      </c>
      <c r="H5" s="7"/>
      <c r="I5" s="7"/>
      <c r="J5" s="13"/>
      <c r="K5" s="13"/>
    </row>
    <row r="6" spans="1:11" ht="26.4" x14ac:dyDescent="0.3">
      <c r="A6" s="4">
        <v>3</v>
      </c>
      <c r="B6" s="8" t="s">
        <v>74</v>
      </c>
      <c r="C6" s="9" t="s">
        <v>80</v>
      </c>
      <c r="D6" s="7">
        <v>6</v>
      </c>
      <c r="E6" s="5" t="s">
        <v>10</v>
      </c>
      <c r="F6" s="13">
        <v>0</v>
      </c>
      <c r="G6" s="13">
        <v>0</v>
      </c>
      <c r="H6" s="7">
        <f>ROUND(D6*F6, 0)</f>
        <v>0</v>
      </c>
      <c r="I6" s="7">
        <f>ROUND(D6*G6, 0)</f>
        <v>0</v>
      </c>
    </row>
    <row r="7" spans="1:11" x14ac:dyDescent="0.3">
      <c r="F7" s="13">
        <v>0</v>
      </c>
      <c r="G7" s="13">
        <v>0</v>
      </c>
      <c r="J7" s="19"/>
    </row>
    <row r="8" spans="1:11" ht="18" customHeight="1" x14ac:dyDescent="0.3">
      <c r="A8" s="12">
        <v>4</v>
      </c>
      <c r="B8" s="8" t="s">
        <v>78</v>
      </c>
      <c r="C8" s="9" t="s">
        <v>121</v>
      </c>
      <c r="D8" s="13">
        <v>32</v>
      </c>
      <c r="E8" s="8" t="s">
        <v>10</v>
      </c>
      <c r="F8" s="13">
        <v>0</v>
      </c>
      <c r="G8" s="13">
        <v>0</v>
      </c>
      <c r="H8" s="7">
        <f>ROUND(D8*F8, 0)</f>
        <v>0</v>
      </c>
      <c r="I8" s="7">
        <f>ROUND(D8*G8, 0)</f>
        <v>0</v>
      </c>
    </row>
    <row r="9" spans="1:11" x14ac:dyDescent="0.3">
      <c r="F9" s="13">
        <v>0</v>
      </c>
      <c r="G9" s="13">
        <v>0</v>
      </c>
    </row>
    <row r="10" spans="1:11" ht="16.5" customHeight="1" x14ac:dyDescent="0.3">
      <c r="A10" s="12">
        <v>5</v>
      </c>
      <c r="B10" s="8" t="s">
        <v>79</v>
      </c>
      <c r="C10" s="9" t="s">
        <v>122</v>
      </c>
      <c r="D10" s="13">
        <v>6</v>
      </c>
      <c r="E10" s="8" t="s">
        <v>10</v>
      </c>
      <c r="F10" s="13">
        <v>0</v>
      </c>
      <c r="G10" s="13">
        <v>0</v>
      </c>
      <c r="H10" s="7">
        <f>ROUND(D10*F10, 0)</f>
        <v>0</v>
      </c>
      <c r="I10" s="7">
        <f>ROUND(D10*G10, 0)</f>
        <v>0</v>
      </c>
    </row>
    <row r="11" spans="1:11" x14ac:dyDescent="0.3">
      <c r="A11" s="12"/>
      <c r="B11" s="8"/>
      <c r="C11" s="9"/>
      <c r="D11" s="13"/>
      <c r="E11" s="8"/>
      <c r="F11" s="13"/>
      <c r="G11" s="13"/>
      <c r="H11" s="7"/>
      <c r="I11" s="7"/>
    </row>
    <row r="12" spans="1:11" x14ac:dyDescent="0.3">
      <c r="A12" s="16"/>
      <c r="B12" s="17"/>
      <c r="C12" s="17" t="s">
        <v>25</v>
      </c>
      <c r="D12" s="18"/>
      <c r="E12" s="17"/>
      <c r="F12" s="18"/>
      <c r="G12" s="18"/>
      <c r="H12" s="3">
        <f>ROUND(SUM(H2:H10),0)</f>
        <v>0</v>
      </c>
      <c r="I12" s="3">
        <f>ROUND(SUM(I2:I10),0)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15"/>
  <sheetViews>
    <sheetView topLeftCell="A101" zoomScale="115" zoomScaleNormal="115" workbookViewId="0">
      <selection activeCell="G116" sqref="G116"/>
    </sheetView>
  </sheetViews>
  <sheetFormatPr defaultRowHeight="14.4" x14ac:dyDescent="0.3"/>
  <cols>
    <col min="1" max="1" width="2.88671875" customWidth="1"/>
    <col min="2" max="2" width="7.33203125" customWidth="1"/>
    <col min="3" max="3" width="46.33203125" customWidth="1"/>
    <col min="4" max="4" width="4.6640625" customWidth="1"/>
    <col min="5" max="5" width="4.44140625" customWidth="1"/>
    <col min="6" max="6" width="7" customWidth="1"/>
    <col min="7" max="7" width="5.88671875" customWidth="1"/>
    <col min="8" max="8" width="9" customWidth="1"/>
    <col min="9" max="9" width="7.88671875" customWidth="1"/>
  </cols>
  <sheetData>
    <row r="1" spans="1:9" ht="39" customHeight="1" x14ac:dyDescent="0.3">
      <c r="A1" s="1" t="s">
        <v>105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 ht="40.5" customHeight="1" x14ac:dyDescent="0.3">
      <c r="A2" s="4">
        <v>1</v>
      </c>
      <c r="B2" s="5" t="s">
        <v>97</v>
      </c>
      <c r="C2" s="6" t="s">
        <v>131</v>
      </c>
      <c r="D2" s="7">
        <v>1</v>
      </c>
      <c r="E2" s="5" t="s">
        <v>26</v>
      </c>
      <c r="F2" s="7">
        <v>0</v>
      </c>
      <c r="G2" s="7">
        <v>0</v>
      </c>
      <c r="H2" s="7">
        <f>ROUND(D2*F2, 0)</f>
        <v>0</v>
      </c>
      <c r="I2" s="7">
        <f>ROUND(D2*G2, 0)</f>
        <v>0</v>
      </c>
    </row>
    <row r="3" spans="1:9" x14ac:dyDescent="0.3">
      <c r="A3" s="4"/>
      <c r="B3" s="5"/>
      <c r="C3" s="5"/>
      <c r="D3" s="7"/>
      <c r="E3" s="5"/>
      <c r="F3" s="7"/>
      <c r="G3" s="7"/>
      <c r="H3" s="7"/>
      <c r="I3" s="7"/>
    </row>
    <row r="4" spans="1:9" ht="66" x14ac:dyDescent="0.3">
      <c r="A4" s="4">
        <v>2</v>
      </c>
      <c r="B4" s="5" t="s">
        <v>11</v>
      </c>
      <c r="C4" s="6" t="s">
        <v>73</v>
      </c>
      <c r="D4" s="7">
        <v>280</v>
      </c>
      <c r="E4" s="5" t="s">
        <v>9</v>
      </c>
      <c r="F4" s="7">
        <v>0</v>
      </c>
      <c r="G4" s="7">
        <v>0</v>
      </c>
      <c r="H4" s="7">
        <f>ROUND(D4*F4, 0)</f>
        <v>0</v>
      </c>
      <c r="I4" s="7">
        <f>ROUND(D4*G4, 0)</f>
        <v>0</v>
      </c>
    </row>
    <row r="5" spans="1:9" x14ac:dyDescent="0.3">
      <c r="A5" s="4"/>
      <c r="B5" s="5"/>
      <c r="C5" s="5"/>
      <c r="D5" s="7"/>
      <c r="E5" s="5"/>
      <c r="F5" s="7"/>
      <c r="G5" s="7"/>
      <c r="H5" s="7"/>
      <c r="I5" s="7"/>
    </row>
    <row r="6" spans="1:9" ht="51.75" customHeight="1" x14ac:dyDescent="0.3">
      <c r="A6" s="4">
        <v>3</v>
      </c>
      <c r="B6" s="5" t="s">
        <v>12</v>
      </c>
      <c r="C6" s="9" t="s">
        <v>31</v>
      </c>
      <c r="D6" s="7">
        <v>420</v>
      </c>
      <c r="E6" s="5" t="s">
        <v>9</v>
      </c>
      <c r="F6" s="7">
        <v>0</v>
      </c>
      <c r="G6" s="7">
        <v>0</v>
      </c>
      <c r="H6" s="7">
        <f>ROUND(D6*F6, 0)</f>
        <v>0</v>
      </c>
      <c r="I6" s="7">
        <f>ROUND(D6*G6, 0)</f>
        <v>0</v>
      </c>
    </row>
    <row r="7" spans="1:9" x14ac:dyDescent="0.3">
      <c r="A7" s="4"/>
      <c r="B7" s="5"/>
      <c r="C7" s="5"/>
      <c r="D7" s="7"/>
      <c r="E7" s="5"/>
      <c r="F7" s="7"/>
      <c r="G7" s="7"/>
      <c r="H7" s="7"/>
      <c r="I7" s="7"/>
    </row>
    <row r="8" spans="1:9" ht="52.8" x14ac:dyDescent="0.3">
      <c r="A8" s="4">
        <v>4</v>
      </c>
      <c r="B8" s="5" t="s">
        <v>13</v>
      </c>
      <c r="C8" s="31" t="s">
        <v>75</v>
      </c>
      <c r="D8" s="7">
        <v>120</v>
      </c>
      <c r="E8" s="5" t="s">
        <v>9</v>
      </c>
      <c r="F8" s="7">
        <v>0</v>
      </c>
      <c r="G8" s="7">
        <v>0</v>
      </c>
      <c r="H8" s="7">
        <f>ROUND(D8*F8, 0)</f>
        <v>0</v>
      </c>
      <c r="I8" s="7">
        <f>ROUND(D8*G8, 0)</f>
        <v>0</v>
      </c>
    </row>
    <row r="9" spans="1:9" x14ac:dyDescent="0.3">
      <c r="A9" s="4"/>
      <c r="B9" s="5"/>
      <c r="C9" s="5"/>
      <c r="D9" s="7"/>
      <c r="E9" s="5"/>
      <c r="F9" s="7"/>
      <c r="G9" s="7"/>
      <c r="H9" s="7"/>
      <c r="I9" s="7"/>
    </row>
    <row r="10" spans="1:9" ht="52.8" x14ac:dyDescent="0.3">
      <c r="A10" s="4">
        <v>5</v>
      </c>
      <c r="B10" s="5" t="s">
        <v>82</v>
      </c>
      <c r="C10" s="9" t="s">
        <v>135</v>
      </c>
      <c r="D10" s="7">
        <v>38</v>
      </c>
      <c r="E10" s="5" t="s">
        <v>9</v>
      </c>
      <c r="F10" s="7">
        <v>0</v>
      </c>
      <c r="G10" s="7">
        <v>0</v>
      </c>
      <c r="H10" s="7">
        <f>ROUND(D10*F10, 0)</f>
        <v>0</v>
      </c>
      <c r="I10" s="7">
        <f>ROUND(D10*G10, 0)</f>
        <v>0</v>
      </c>
    </row>
    <row r="11" spans="1:9" x14ac:dyDescent="0.3">
      <c r="A11" s="4"/>
      <c r="B11" s="5"/>
      <c r="C11" s="6"/>
      <c r="D11" s="7" t="s">
        <v>28</v>
      </c>
      <c r="E11" s="5"/>
      <c r="F11" s="7"/>
      <c r="G11" s="7"/>
      <c r="H11" s="7"/>
      <c r="I11" s="7"/>
    </row>
    <row r="12" spans="1:9" ht="38.25" customHeight="1" x14ac:dyDescent="0.3">
      <c r="A12" s="4">
        <v>6</v>
      </c>
      <c r="B12" s="5" t="s">
        <v>82</v>
      </c>
      <c r="C12" s="9" t="s">
        <v>72</v>
      </c>
      <c r="D12" s="7">
        <v>26</v>
      </c>
      <c r="E12" s="5" t="s">
        <v>9</v>
      </c>
      <c r="F12" s="7">
        <v>0</v>
      </c>
      <c r="G12" s="7">
        <v>0</v>
      </c>
      <c r="H12" s="7">
        <f>ROUND(D12*F12, 0)</f>
        <v>0</v>
      </c>
      <c r="I12" s="7">
        <f>ROUND(D12*G12, 0)</f>
        <v>0</v>
      </c>
    </row>
    <row r="13" spans="1:9" x14ac:dyDescent="0.3">
      <c r="A13" s="4"/>
      <c r="B13" s="5"/>
      <c r="C13" s="6"/>
      <c r="D13" s="7" t="s">
        <v>28</v>
      </c>
      <c r="E13" s="5"/>
      <c r="F13" s="7"/>
      <c r="G13" s="7"/>
      <c r="H13" s="7"/>
      <c r="I13" s="7"/>
    </row>
    <row r="14" spans="1:9" ht="52.8" x14ac:dyDescent="0.3">
      <c r="A14" s="4">
        <v>7</v>
      </c>
      <c r="B14" s="5" t="s">
        <v>29</v>
      </c>
      <c r="C14" s="6" t="s">
        <v>57</v>
      </c>
      <c r="D14" s="7">
        <v>32</v>
      </c>
      <c r="E14" s="5" t="s">
        <v>10</v>
      </c>
      <c r="F14" s="7">
        <v>0</v>
      </c>
      <c r="G14" s="7">
        <v>0</v>
      </c>
      <c r="H14" s="7">
        <f>ROUND(D14*F14, 0)</f>
        <v>0</v>
      </c>
      <c r="I14" s="7">
        <f>ROUND(D14*G14, 0)</f>
        <v>0</v>
      </c>
    </row>
    <row r="15" spans="1:9" x14ac:dyDescent="0.3">
      <c r="A15" s="4"/>
      <c r="B15" s="5"/>
      <c r="C15" s="6"/>
      <c r="D15" s="7"/>
      <c r="E15" s="5"/>
      <c r="F15" s="7"/>
      <c r="G15" s="7"/>
      <c r="H15" s="7"/>
      <c r="I15" s="7"/>
    </row>
    <row r="16" spans="1:9" ht="42" customHeight="1" x14ac:dyDescent="0.3">
      <c r="A16" s="32">
        <v>8</v>
      </c>
      <c r="B16" s="5" t="s">
        <v>58</v>
      </c>
      <c r="C16" s="6" t="s">
        <v>30</v>
      </c>
      <c r="D16" s="7">
        <v>20</v>
      </c>
      <c r="E16" s="5" t="s">
        <v>10</v>
      </c>
      <c r="F16" s="7">
        <v>0</v>
      </c>
      <c r="G16" s="7">
        <v>0</v>
      </c>
      <c r="H16" s="7">
        <f>ROUND(D16*F16, 0)</f>
        <v>0</v>
      </c>
      <c r="I16" s="7">
        <f>ROUND(D16*G16, 0)</f>
        <v>0</v>
      </c>
    </row>
    <row r="17" spans="1:11" x14ac:dyDescent="0.3">
      <c r="A17" s="32"/>
      <c r="B17" s="5"/>
      <c r="C17" s="5"/>
      <c r="D17" s="7"/>
      <c r="E17" s="5"/>
      <c r="F17" s="7"/>
      <c r="G17" s="7"/>
      <c r="H17" s="7"/>
      <c r="I17" s="7"/>
    </row>
    <row r="18" spans="1:11" ht="66" x14ac:dyDescent="0.3">
      <c r="A18" s="33">
        <v>9</v>
      </c>
      <c r="B18" s="5" t="s">
        <v>98</v>
      </c>
      <c r="C18" s="9" t="s">
        <v>56</v>
      </c>
      <c r="D18" s="7">
        <v>117</v>
      </c>
      <c r="E18" s="5" t="s">
        <v>9</v>
      </c>
      <c r="F18" s="7">
        <v>0</v>
      </c>
      <c r="G18" s="7">
        <v>0</v>
      </c>
      <c r="H18" s="7">
        <f>ROUND(D18*F18, 0)</f>
        <v>0</v>
      </c>
      <c r="I18" s="7">
        <f>ROUND(D18*G18, 0)</f>
        <v>0</v>
      </c>
    </row>
    <row r="19" spans="1:11" ht="28.5" customHeight="1" x14ac:dyDescent="0.3">
      <c r="A19" s="32"/>
      <c r="B19" s="5"/>
      <c r="C19" s="6" t="s">
        <v>133</v>
      </c>
      <c r="D19" s="7"/>
      <c r="E19" s="5"/>
      <c r="F19" s="7"/>
      <c r="G19" s="7"/>
      <c r="H19" s="7"/>
      <c r="I19" s="7"/>
    </row>
    <row r="20" spans="1:11" ht="17.25" customHeight="1" x14ac:dyDescent="0.3">
      <c r="A20" s="32"/>
      <c r="B20" s="5"/>
      <c r="C20" s="5"/>
      <c r="D20" s="7"/>
      <c r="E20" s="5"/>
      <c r="F20" s="7"/>
      <c r="G20" s="7"/>
      <c r="H20" s="7"/>
      <c r="I20" s="7"/>
    </row>
    <row r="21" spans="1:11" ht="25.5" customHeight="1" x14ac:dyDescent="0.3">
      <c r="A21" s="34">
        <v>10</v>
      </c>
      <c r="B21" s="5" t="s">
        <v>99</v>
      </c>
      <c r="C21" s="35" t="s">
        <v>32</v>
      </c>
      <c r="D21" s="7">
        <v>570</v>
      </c>
      <c r="E21" s="5" t="s">
        <v>9</v>
      </c>
      <c r="F21" s="7">
        <v>0</v>
      </c>
      <c r="G21" s="7">
        <v>0</v>
      </c>
      <c r="H21" s="7">
        <f>ROUND(D21*F21, 0)</f>
        <v>0</v>
      </c>
      <c r="I21" s="7">
        <f>ROUND(D21*G21, 0)</f>
        <v>0</v>
      </c>
    </row>
    <row r="22" spans="1:11" ht="18" customHeight="1" x14ac:dyDescent="0.3">
      <c r="A22" s="32"/>
      <c r="B22" s="5"/>
      <c r="C22" s="35"/>
    </row>
    <row r="23" spans="1:11" ht="27" customHeight="1" x14ac:dyDescent="0.3">
      <c r="A23" s="32">
        <v>11</v>
      </c>
      <c r="B23" s="8" t="s">
        <v>83</v>
      </c>
      <c r="C23" s="35" t="s">
        <v>76</v>
      </c>
      <c r="D23" s="7">
        <v>24</v>
      </c>
      <c r="E23" s="5" t="s">
        <v>9</v>
      </c>
      <c r="F23" s="7">
        <v>0</v>
      </c>
      <c r="G23" s="7">
        <v>0</v>
      </c>
      <c r="H23" s="7">
        <f>ROUND(D23*F23, 0)</f>
        <v>0</v>
      </c>
      <c r="I23" s="7">
        <f>ROUND(D23*G23, 0)</f>
        <v>0</v>
      </c>
    </row>
    <row r="24" spans="1:11" ht="15.75" customHeight="1" x14ac:dyDescent="0.3">
      <c r="A24" s="4"/>
      <c r="C24" s="26"/>
      <c r="D24" s="7"/>
      <c r="E24" s="5"/>
      <c r="F24" s="7"/>
      <c r="G24" s="7"/>
      <c r="H24" s="7"/>
      <c r="I24" s="7"/>
    </row>
    <row r="25" spans="1:11" ht="46.5" customHeight="1" x14ac:dyDescent="0.3">
      <c r="A25" s="4">
        <v>12</v>
      </c>
      <c r="B25" s="8" t="s">
        <v>84</v>
      </c>
      <c r="C25" s="26" t="s">
        <v>132</v>
      </c>
      <c r="D25" s="7">
        <v>286</v>
      </c>
      <c r="E25" s="4" t="s">
        <v>9</v>
      </c>
      <c r="F25" s="7">
        <v>0</v>
      </c>
      <c r="G25" s="7">
        <v>0</v>
      </c>
      <c r="H25" s="7">
        <f>ROUND(D25*F25, 0)</f>
        <v>0</v>
      </c>
      <c r="I25" s="7">
        <f>ROUND(D25*G25, 0)</f>
        <v>0</v>
      </c>
    </row>
    <row r="26" spans="1:11" x14ac:dyDescent="0.3">
      <c r="A26" s="4"/>
      <c r="B26" s="5"/>
      <c r="C26" s="35"/>
    </row>
    <row r="27" spans="1:11" ht="52.8" x14ac:dyDescent="0.3">
      <c r="A27" s="4">
        <v>13</v>
      </c>
      <c r="B27" s="8" t="s">
        <v>101</v>
      </c>
      <c r="C27" s="28" t="s">
        <v>77</v>
      </c>
      <c r="D27" s="7">
        <v>98</v>
      </c>
      <c r="E27" s="5" t="s">
        <v>9</v>
      </c>
      <c r="F27" s="7">
        <v>0</v>
      </c>
      <c r="G27" s="7">
        <v>0</v>
      </c>
      <c r="H27" s="7">
        <f>ROUND(D27*F27, 0)</f>
        <v>0</v>
      </c>
      <c r="I27" s="7">
        <f>ROUND(D27*G27, 0)</f>
        <v>0</v>
      </c>
    </row>
    <row r="28" spans="1:11" x14ac:dyDescent="0.3">
      <c r="A28" s="4"/>
      <c r="B28" s="5"/>
    </row>
    <row r="29" spans="1:11" ht="52.8" x14ac:dyDescent="0.3">
      <c r="A29" s="4">
        <v>14</v>
      </c>
      <c r="B29" s="8" t="s">
        <v>85</v>
      </c>
      <c r="C29" s="30" t="s">
        <v>59</v>
      </c>
      <c r="D29" s="7">
        <v>24</v>
      </c>
      <c r="E29" s="5" t="s">
        <v>9</v>
      </c>
      <c r="F29" s="7">
        <v>0</v>
      </c>
      <c r="G29" s="7">
        <v>0</v>
      </c>
      <c r="H29" s="7">
        <f>ROUND(D29*F29, 0)</f>
        <v>0</v>
      </c>
      <c r="I29" s="7">
        <f>ROUND(D29*G29, 0)</f>
        <v>0</v>
      </c>
    </row>
    <row r="30" spans="1:11" x14ac:dyDescent="0.3">
      <c r="A30" s="4"/>
      <c r="B30" s="5"/>
      <c r="C30" s="26"/>
      <c r="D30" s="7"/>
      <c r="E30" s="5"/>
      <c r="F30" s="7"/>
      <c r="G30" s="7"/>
      <c r="H30" s="7"/>
      <c r="I30" s="7"/>
      <c r="J30" s="13"/>
      <c r="K30" s="13"/>
    </row>
    <row r="31" spans="1:11" ht="42" customHeight="1" x14ac:dyDescent="0.3">
      <c r="A31" s="4">
        <v>15</v>
      </c>
      <c r="B31" s="8" t="s">
        <v>85</v>
      </c>
      <c r="C31" s="30" t="s">
        <v>60</v>
      </c>
      <c r="D31" s="7">
        <v>52</v>
      </c>
      <c r="E31" s="5" t="s">
        <v>9</v>
      </c>
      <c r="F31" s="7">
        <v>0</v>
      </c>
      <c r="G31" s="7">
        <v>0</v>
      </c>
      <c r="H31" s="7">
        <f>ROUND(D31*F31, 0)</f>
        <v>0</v>
      </c>
      <c r="I31" s="7">
        <f>ROUND(D31*G31, 0)</f>
        <v>0</v>
      </c>
    </row>
    <row r="32" spans="1:11" ht="15" customHeight="1" x14ac:dyDescent="0.3">
      <c r="A32" s="4"/>
      <c r="B32" s="5"/>
      <c r="C32" s="26"/>
      <c r="D32" s="7"/>
      <c r="E32" s="5"/>
      <c r="F32" s="7"/>
      <c r="G32" s="7"/>
      <c r="H32" s="7"/>
      <c r="I32" s="7"/>
      <c r="J32" s="13"/>
    </row>
    <row r="33" spans="1:14" ht="27" customHeight="1" x14ac:dyDescent="0.3">
      <c r="A33" s="4">
        <v>16</v>
      </c>
      <c r="B33" s="5" t="s">
        <v>27</v>
      </c>
      <c r="C33" s="6" t="s">
        <v>62</v>
      </c>
      <c r="D33" s="7">
        <v>8</v>
      </c>
      <c r="E33" s="5" t="s">
        <v>10</v>
      </c>
      <c r="F33" s="30">
        <v>0</v>
      </c>
      <c r="G33" s="7">
        <v>0</v>
      </c>
      <c r="H33" s="7">
        <f>ROUND(D33*F33, 0)</f>
        <v>0</v>
      </c>
      <c r="I33" s="7">
        <f>ROUND(D33*G33, 0)</f>
        <v>0</v>
      </c>
      <c r="K33" s="13"/>
    </row>
    <row r="34" spans="1:14" ht="15" customHeight="1" x14ac:dyDescent="0.3">
      <c r="A34" s="4"/>
      <c r="B34" s="5"/>
      <c r="C34" s="11"/>
      <c r="D34" s="7"/>
      <c r="E34" s="5"/>
      <c r="G34" s="7"/>
      <c r="H34" s="7"/>
      <c r="I34" s="7"/>
    </row>
    <row r="35" spans="1:14" ht="43.5" customHeight="1" x14ac:dyDescent="0.3">
      <c r="A35" s="4">
        <v>17</v>
      </c>
      <c r="B35" s="5" t="s">
        <v>88</v>
      </c>
      <c r="C35" s="6" t="s">
        <v>63</v>
      </c>
      <c r="D35" s="13">
        <v>2</v>
      </c>
      <c r="E35" s="8" t="s">
        <v>10</v>
      </c>
      <c r="F35" s="7">
        <v>0</v>
      </c>
      <c r="G35" s="13">
        <v>0</v>
      </c>
      <c r="H35" s="7">
        <f>ROUND(D35*F35, 0)</f>
        <v>0</v>
      </c>
      <c r="I35" s="7">
        <f>ROUND(D35*G35, 0)</f>
        <v>0</v>
      </c>
    </row>
    <row r="36" spans="1:14" ht="15" customHeight="1" x14ac:dyDescent="0.3">
      <c r="A36" s="4"/>
      <c r="B36" s="5"/>
      <c r="C36" s="6"/>
      <c r="D36" s="7"/>
      <c r="E36" s="5"/>
      <c r="F36" s="7"/>
      <c r="G36" s="7"/>
      <c r="H36" s="7"/>
      <c r="I36" s="7"/>
    </row>
    <row r="37" spans="1:14" ht="39" customHeight="1" x14ac:dyDescent="0.3">
      <c r="A37" s="12">
        <v>18</v>
      </c>
      <c r="B37" s="8" t="s">
        <v>89</v>
      </c>
      <c r="C37" s="6" t="s">
        <v>86</v>
      </c>
      <c r="D37" s="13">
        <v>3</v>
      </c>
      <c r="E37" s="8" t="s">
        <v>10</v>
      </c>
      <c r="F37" s="13">
        <v>0</v>
      </c>
      <c r="G37" s="13">
        <v>0</v>
      </c>
      <c r="H37" s="7">
        <f>ROUND(D37*F37, 0)</f>
        <v>0</v>
      </c>
      <c r="I37" s="7">
        <f>ROUND(D37*G37, 0)</f>
        <v>0</v>
      </c>
    </row>
    <row r="38" spans="1:14" ht="15.75" customHeight="1" x14ac:dyDescent="0.3">
      <c r="A38" s="4"/>
      <c r="B38" s="5"/>
      <c r="C38" s="11"/>
      <c r="D38" s="13" t="s">
        <v>65</v>
      </c>
      <c r="E38" s="8"/>
      <c r="F38" s="13"/>
      <c r="G38" s="13"/>
      <c r="H38" s="7"/>
      <c r="I38" s="7"/>
      <c r="J38" s="13"/>
    </row>
    <row r="39" spans="1:14" ht="52.8" x14ac:dyDescent="0.3">
      <c r="A39" s="12">
        <v>19</v>
      </c>
      <c r="B39" s="8" t="s">
        <v>87</v>
      </c>
      <c r="C39" s="9" t="s">
        <v>64</v>
      </c>
      <c r="D39" s="13">
        <v>2</v>
      </c>
      <c r="E39" s="8" t="s">
        <v>10</v>
      </c>
      <c r="F39" s="13">
        <v>0</v>
      </c>
      <c r="G39" s="13">
        <v>0</v>
      </c>
      <c r="H39" s="7">
        <f>ROUND(D39*F39, 0)</f>
        <v>0</v>
      </c>
      <c r="I39" s="7">
        <f>ROUND(D39*G39, 0)</f>
        <v>0</v>
      </c>
      <c r="J39" s="13"/>
      <c r="K39" s="13"/>
      <c r="L39" s="13"/>
      <c r="M39" s="13"/>
    </row>
    <row r="40" spans="1:14" x14ac:dyDescent="0.3">
      <c r="A40" s="12"/>
      <c r="B40" s="8"/>
      <c r="C40" s="9"/>
      <c r="D40" s="7"/>
      <c r="E40" s="5"/>
      <c r="F40" s="7"/>
      <c r="G40" s="7"/>
      <c r="H40" s="7"/>
      <c r="I40" s="7"/>
      <c r="J40" s="13"/>
      <c r="K40" s="13"/>
    </row>
    <row r="41" spans="1:14" ht="39.6" x14ac:dyDescent="0.3">
      <c r="A41" s="12">
        <v>20</v>
      </c>
      <c r="B41" s="8" t="s">
        <v>87</v>
      </c>
      <c r="C41" s="9" t="s">
        <v>90</v>
      </c>
      <c r="D41" s="13">
        <v>14</v>
      </c>
      <c r="E41" s="8" t="s">
        <v>10</v>
      </c>
      <c r="F41" s="13">
        <v>0</v>
      </c>
      <c r="G41" s="13">
        <v>0</v>
      </c>
      <c r="H41" s="7">
        <f>ROUND(D41*F41, 0)</f>
        <v>0</v>
      </c>
      <c r="I41" s="7">
        <f>ROUND(D41*G41, 0)</f>
        <v>0</v>
      </c>
      <c r="J41" s="13"/>
      <c r="K41" s="13"/>
      <c r="L41" s="13"/>
      <c r="M41" s="13"/>
    </row>
    <row r="42" spans="1:14" x14ac:dyDescent="0.3">
      <c r="A42" s="12"/>
      <c r="B42" s="8"/>
      <c r="C42" s="9"/>
      <c r="D42" s="7"/>
      <c r="E42" s="5"/>
      <c r="F42" s="7"/>
      <c r="G42" s="7"/>
      <c r="H42" s="7"/>
      <c r="I42" s="7"/>
      <c r="J42" s="13"/>
      <c r="K42" s="13"/>
      <c r="L42" s="13"/>
      <c r="M42" s="13"/>
    </row>
    <row r="43" spans="1:14" ht="37.5" customHeight="1" x14ac:dyDescent="0.3">
      <c r="A43" s="12">
        <v>21</v>
      </c>
      <c r="B43" s="8" t="s">
        <v>87</v>
      </c>
      <c r="C43" s="9" t="s">
        <v>91</v>
      </c>
      <c r="D43" s="13">
        <v>6</v>
      </c>
      <c r="E43" s="8" t="s">
        <v>10</v>
      </c>
      <c r="F43" s="13">
        <v>0</v>
      </c>
      <c r="G43" s="13">
        <v>0</v>
      </c>
      <c r="H43" s="7">
        <f>ROUND(D43*F43, 0)</f>
        <v>0</v>
      </c>
      <c r="I43" s="7">
        <f>ROUND(D43*G43, 0)</f>
        <v>0</v>
      </c>
      <c r="J43" s="13"/>
      <c r="K43" s="13"/>
      <c r="L43" s="13"/>
      <c r="M43" s="13"/>
      <c r="N43" s="13"/>
    </row>
    <row r="44" spans="1:14" ht="15.75" customHeight="1" x14ac:dyDescent="0.3">
      <c r="A44" s="12"/>
      <c r="B44" s="8"/>
      <c r="C44" s="9"/>
      <c r="D44" s="7"/>
      <c r="E44" s="5"/>
      <c r="F44" s="7"/>
      <c r="G44" s="7"/>
      <c r="H44" s="7"/>
      <c r="I44" s="7"/>
      <c r="J44" s="13"/>
    </row>
    <row r="45" spans="1:14" ht="26.4" x14ac:dyDescent="0.3">
      <c r="A45" s="12">
        <v>22</v>
      </c>
      <c r="B45" s="8" t="s">
        <v>61</v>
      </c>
      <c r="C45" s="9" t="s">
        <v>140</v>
      </c>
      <c r="D45" s="13">
        <v>1</v>
      </c>
      <c r="E45" s="8" t="s">
        <v>10</v>
      </c>
      <c r="F45" s="13">
        <v>0</v>
      </c>
      <c r="G45" s="13">
        <v>0</v>
      </c>
      <c r="H45" s="7">
        <f>ROUND(D45*F45, 0)</f>
        <v>0</v>
      </c>
      <c r="I45" s="7">
        <f>ROUND(D45*G45, 0)</f>
        <v>0</v>
      </c>
    </row>
    <row r="46" spans="1:14" ht="16.5" customHeight="1" x14ac:dyDescent="0.3">
      <c r="A46" s="12"/>
      <c r="B46" s="8"/>
      <c r="C46" s="9"/>
      <c r="D46" s="7"/>
      <c r="E46" s="5"/>
      <c r="F46" s="7"/>
      <c r="G46" s="7"/>
      <c r="H46" s="7"/>
      <c r="I46" s="7"/>
    </row>
    <row r="47" spans="1:14" ht="15" customHeight="1" x14ac:dyDescent="0.3">
      <c r="A47" s="12">
        <v>23</v>
      </c>
      <c r="B47" s="8" t="s">
        <v>61</v>
      </c>
      <c r="C47" s="9" t="s">
        <v>92</v>
      </c>
      <c r="D47" s="13">
        <v>15</v>
      </c>
      <c r="E47" s="8" t="s">
        <v>10</v>
      </c>
      <c r="F47" s="13">
        <v>0</v>
      </c>
      <c r="G47" s="13">
        <v>0</v>
      </c>
      <c r="H47" s="7">
        <f>ROUND(D47*F47, 0)</f>
        <v>0</v>
      </c>
      <c r="I47" s="7">
        <f>ROUND(D47*G47, 0)</f>
        <v>0</v>
      </c>
    </row>
    <row r="48" spans="1:14" ht="15" customHeight="1" x14ac:dyDescent="0.3">
      <c r="A48" s="12"/>
      <c r="B48" s="8"/>
      <c r="C48" s="9"/>
      <c r="D48" s="7"/>
      <c r="E48" s="5"/>
      <c r="F48" s="7"/>
      <c r="G48" s="7"/>
      <c r="H48" s="7"/>
      <c r="I48" s="7"/>
    </row>
    <row r="49" spans="1:9" ht="36.75" customHeight="1" x14ac:dyDescent="0.3">
      <c r="A49" s="12">
        <v>24</v>
      </c>
      <c r="B49" s="8" t="s">
        <v>61</v>
      </c>
      <c r="C49" s="9" t="s">
        <v>93</v>
      </c>
      <c r="D49" s="13">
        <v>1</v>
      </c>
      <c r="E49" s="8" t="s">
        <v>10</v>
      </c>
      <c r="F49" s="13">
        <v>0</v>
      </c>
      <c r="G49" s="13">
        <v>0</v>
      </c>
      <c r="H49" s="7">
        <f>ROUND(D49*F49, 0)</f>
        <v>0</v>
      </c>
      <c r="I49" s="7">
        <f>ROUND(D49*G49, 0)</f>
        <v>0</v>
      </c>
    </row>
    <row r="50" spans="1:9" ht="15" customHeight="1" x14ac:dyDescent="0.3">
      <c r="A50" s="12"/>
      <c r="B50" s="8"/>
      <c r="C50" s="9"/>
      <c r="D50" s="7"/>
      <c r="E50" s="5"/>
      <c r="F50" s="7"/>
      <c r="G50" s="7"/>
      <c r="H50" s="7"/>
      <c r="I50" s="7"/>
    </row>
    <row r="51" spans="1:9" ht="49.5" customHeight="1" x14ac:dyDescent="0.3">
      <c r="A51" s="12">
        <v>25</v>
      </c>
      <c r="B51" s="5" t="s">
        <v>95</v>
      </c>
      <c r="C51" s="29" t="s">
        <v>94</v>
      </c>
      <c r="D51" s="7">
        <v>2</v>
      </c>
      <c r="E51" s="5" t="s">
        <v>10</v>
      </c>
      <c r="F51" s="7">
        <v>0</v>
      </c>
      <c r="G51" s="7">
        <v>0</v>
      </c>
      <c r="H51" s="7">
        <f>ROUND(D51*F51, 0)</f>
        <v>0</v>
      </c>
      <c r="I51" s="7">
        <f>ROUND(D51*G51, 0)</f>
        <v>0</v>
      </c>
    </row>
    <row r="52" spans="1:9" x14ac:dyDescent="0.3">
      <c r="A52" s="12"/>
      <c r="B52" s="5"/>
      <c r="C52" s="5"/>
      <c r="D52" s="7"/>
      <c r="E52" s="5"/>
      <c r="F52" s="7"/>
      <c r="G52" s="7"/>
      <c r="H52" s="7"/>
      <c r="I52" s="7"/>
    </row>
    <row r="53" spans="1:9" ht="39.6" x14ac:dyDescent="0.3">
      <c r="A53" s="12">
        <v>26</v>
      </c>
      <c r="B53" s="5" t="s">
        <v>97</v>
      </c>
      <c r="C53" s="9" t="s">
        <v>96</v>
      </c>
      <c r="D53" s="7">
        <v>1</v>
      </c>
      <c r="E53" s="5" t="s">
        <v>10</v>
      </c>
      <c r="F53" s="13">
        <v>0</v>
      </c>
      <c r="G53" s="13">
        <v>0</v>
      </c>
      <c r="H53" s="7">
        <f>ROUND(D53*F53, 0)</f>
        <v>0</v>
      </c>
      <c r="I53" s="7">
        <f>ROUND(D53*G53, 0)</f>
        <v>0</v>
      </c>
    </row>
    <row r="54" spans="1:9" x14ac:dyDescent="0.3">
      <c r="A54" s="12"/>
      <c r="B54" s="5"/>
      <c r="C54" s="5"/>
      <c r="D54" s="7"/>
      <c r="E54" s="5"/>
      <c r="H54" s="7"/>
      <c r="I54" s="7"/>
    </row>
    <row r="55" spans="1:9" ht="26.4" x14ac:dyDescent="0.3">
      <c r="A55" s="12">
        <v>27</v>
      </c>
      <c r="B55" s="8" t="s">
        <v>61</v>
      </c>
      <c r="C55" s="42" t="s">
        <v>129</v>
      </c>
      <c r="D55" s="13">
        <v>56</v>
      </c>
      <c r="E55" s="8" t="s">
        <v>10</v>
      </c>
      <c r="F55" s="7">
        <v>0</v>
      </c>
      <c r="G55" s="7">
        <v>0</v>
      </c>
      <c r="H55" s="7">
        <f>ROUND(D55*F55, 0)</f>
        <v>0</v>
      </c>
      <c r="I55" s="7">
        <f>ROUND(D55*G55, 0)</f>
        <v>0</v>
      </c>
    </row>
    <row r="56" spans="1:9" x14ac:dyDescent="0.3">
      <c r="A56" s="12"/>
      <c r="B56" s="8"/>
      <c r="C56" s="41"/>
      <c r="D56" s="13"/>
      <c r="E56" s="8"/>
      <c r="F56" s="13"/>
      <c r="G56" s="13"/>
      <c r="H56" s="7"/>
      <c r="I56" s="7"/>
    </row>
    <row r="57" spans="1:9" ht="26.4" x14ac:dyDescent="0.3">
      <c r="A57" s="12">
        <v>28</v>
      </c>
      <c r="B57" s="8" t="s">
        <v>61</v>
      </c>
      <c r="C57" s="42" t="s">
        <v>143</v>
      </c>
      <c r="D57" s="13">
        <v>1</v>
      </c>
      <c r="E57" s="8" t="s">
        <v>10</v>
      </c>
      <c r="F57" s="7">
        <v>0</v>
      </c>
      <c r="G57" s="7">
        <v>0</v>
      </c>
      <c r="H57" s="7">
        <f>ROUND(D57*F57, 0)</f>
        <v>0</v>
      </c>
      <c r="I57" s="7">
        <f>ROUND(D57*G57, 0)</f>
        <v>0</v>
      </c>
    </row>
    <row r="58" spans="1:9" x14ac:dyDescent="0.3">
      <c r="A58" s="12"/>
      <c r="B58" s="8"/>
      <c r="C58" s="41"/>
      <c r="D58" s="13"/>
      <c r="E58" s="8"/>
      <c r="F58" s="13"/>
      <c r="G58" s="13"/>
      <c r="H58" s="7"/>
      <c r="I58" s="7"/>
    </row>
    <row r="59" spans="1:9" ht="33.75" customHeight="1" x14ac:dyDescent="0.3">
      <c r="A59" s="12">
        <v>29</v>
      </c>
      <c r="B59" s="8" t="s">
        <v>61</v>
      </c>
      <c r="C59" s="42" t="s">
        <v>126</v>
      </c>
      <c r="D59" s="13">
        <v>1</v>
      </c>
      <c r="E59" s="8" t="s">
        <v>10</v>
      </c>
      <c r="F59" s="7">
        <v>0</v>
      </c>
      <c r="G59" s="7">
        <v>0</v>
      </c>
      <c r="H59" s="7">
        <f>ROUND(D59*F59, 0)</f>
        <v>0</v>
      </c>
      <c r="I59" s="7">
        <f>ROUND(D59*G59, 0)</f>
        <v>0</v>
      </c>
    </row>
    <row r="60" spans="1:9" ht="15.75" customHeight="1" x14ac:dyDescent="0.3">
      <c r="A60" s="12"/>
      <c r="B60" s="8"/>
      <c r="C60" s="41"/>
      <c r="D60" s="13"/>
      <c r="E60" s="8"/>
      <c r="F60" s="13"/>
      <c r="G60" s="13"/>
      <c r="H60" s="7"/>
      <c r="I60" s="7"/>
    </row>
    <row r="61" spans="1:9" ht="30" customHeight="1" x14ac:dyDescent="0.3">
      <c r="A61" s="12">
        <v>30</v>
      </c>
      <c r="B61" s="8" t="s">
        <v>61</v>
      </c>
      <c r="C61" s="42" t="s">
        <v>128</v>
      </c>
      <c r="D61" s="13">
        <v>56</v>
      </c>
      <c r="E61" s="8" t="s">
        <v>10</v>
      </c>
      <c r="F61" s="7">
        <v>0</v>
      </c>
      <c r="G61" s="7">
        <v>0</v>
      </c>
      <c r="H61" s="7">
        <f>ROUND(D61*F61, 0)</f>
        <v>0</v>
      </c>
      <c r="I61" s="7">
        <f>ROUND(D61*G61, 0)</f>
        <v>0</v>
      </c>
    </row>
    <row r="62" spans="1:9" x14ac:dyDescent="0.3">
      <c r="A62" s="12"/>
      <c r="B62" s="8"/>
      <c r="C62" s="42"/>
      <c r="D62" s="13"/>
      <c r="E62" s="8"/>
      <c r="F62" s="7"/>
      <c r="G62" s="7"/>
      <c r="H62" s="7"/>
      <c r="I62" s="7"/>
    </row>
    <row r="63" spans="1:9" x14ac:dyDescent="0.3">
      <c r="A63" s="12">
        <v>31</v>
      </c>
      <c r="B63" s="8" t="s">
        <v>61</v>
      </c>
      <c r="C63" s="42" t="s">
        <v>127</v>
      </c>
      <c r="D63" s="13">
        <v>1</v>
      </c>
      <c r="E63" s="8" t="s">
        <v>10</v>
      </c>
      <c r="F63" s="7">
        <v>0</v>
      </c>
      <c r="G63" s="7">
        <v>0</v>
      </c>
      <c r="H63" s="7">
        <f>ROUND(D63*F63, 0)</f>
        <v>0</v>
      </c>
      <c r="I63" s="7">
        <f>ROUND(D63*G63, 0)</f>
        <v>0</v>
      </c>
    </row>
    <row r="64" spans="1:9" x14ac:dyDescent="0.3">
      <c r="A64" s="12"/>
      <c r="B64" s="8"/>
      <c r="C64" s="9"/>
      <c r="D64" s="13"/>
      <c r="E64" s="8"/>
      <c r="F64" s="13"/>
      <c r="G64" s="13"/>
      <c r="H64" s="7"/>
      <c r="I64" s="7"/>
    </row>
    <row r="65" spans="1:9" ht="26.4" x14ac:dyDescent="0.3">
      <c r="A65" s="12">
        <v>32</v>
      </c>
      <c r="B65" s="8" t="s">
        <v>100</v>
      </c>
      <c r="C65" s="9" t="s">
        <v>137</v>
      </c>
      <c r="D65" s="13">
        <v>37</v>
      </c>
      <c r="E65" s="8" t="s">
        <v>10</v>
      </c>
      <c r="F65" s="7">
        <v>0</v>
      </c>
      <c r="G65" s="7">
        <v>0</v>
      </c>
      <c r="H65" s="7">
        <f>ROUND(D65*F65, 0)</f>
        <v>0</v>
      </c>
      <c r="I65" s="7">
        <f>ROUND(D65*G65, 0)</f>
        <v>0</v>
      </c>
    </row>
    <row r="66" spans="1:9" x14ac:dyDescent="0.3">
      <c r="A66" s="12"/>
      <c r="B66" s="8"/>
      <c r="C66" s="9"/>
      <c r="D66" s="13"/>
      <c r="E66" s="8"/>
      <c r="F66" s="13"/>
      <c r="G66" s="13"/>
      <c r="H66" s="7"/>
      <c r="I66" s="7"/>
    </row>
    <row r="67" spans="1:9" ht="26.4" x14ac:dyDescent="0.3">
      <c r="A67" s="12">
        <v>33</v>
      </c>
      <c r="B67" s="8" t="s">
        <v>100</v>
      </c>
      <c r="C67" s="9" t="s">
        <v>123</v>
      </c>
      <c r="D67" s="13">
        <v>2</v>
      </c>
      <c r="E67" s="8" t="s">
        <v>10</v>
      </c>
      <c r="F67" s="13">
        <v>0</v>
      </c>
      <c r="G67" s="13">
        <v>0</v>
      </c>
      <c r="H67" s="7">
        <f>ROUND(D67*F67, 0)</f>
        <v>0</v>
      </c>
      <c r="I67" s="7">
        <f>ROUND(D67*G67, 0)</f>
        <v>0</v>
      </c>
    </row>
    <row r="68" spans="1:9" x14ac:dyDescent="0.3">
      <c r="A68" s="12"/>
      <c r="B68" s="8"/>
      <c r="C68" s="9"/>
      <c r="D68" s="13"/>
      <c r="E68" s="8"/>
      <c r="F68" s="13"/>
      <c r="G68" s="13"/>
      <c r="H68" s="7"/>
      <c r="I68" s="7"/>
    </row>
    <row r="69" spans="1:9" ht="26.4" x14ac:dyDescent="0.3">
      <c r="A69" s="12">
        <v>34</v>
      </c>
      <c r="B69" s="8" t="s">
        <v>100</v>
      </c>
      <c r="C69" s="9" t="s">
        <v>141</v>
      </c>
      <c r="D69" s="13">
        <v>5</v>
      </c>
      <c r="E69" s="8" t="s">
        <v>10</v>
      </c>
      <c r="F69" s="13">
        <v>0</v>
      </c>
      <c r="G69" s="13">
        <v>0</v>
      </c>
      <c r="H69" s="7">
        <f>ROUND(D69*F69, 0)</f>
        <v>0</v>
      </c>
      <c r="I69" s="7">
        <f>ROUND(D69*G69, 0)</f>
        <v>0</v>
      </c>
    </row>
    <row r="70" spans="1:9" ht="12" customHeight="1" x14ac:dyDescent="0.3">
      <c r="A70" s="12"/>
      <c r="B70" s="8"/>
      <c r="C70" s="9"/>
      <c r="D70" s="13"/>
      <c r="E70" s="8"/>
      <c r="F70" s="13"/>
      <c r="G70" s="13"/>
      <c r="H70" s="7"/>
      <c r="I70" s="7"/>
    </row>
    <row r="71" spans="1:9" ht="27.75" customHeight="1" x14ac:dyDescent="0.3">
      <c r="A71" s="12">
        <v>35</v>
      </c>
      <c r="B71" s="8" t="s">
        <v>100</v>
      </c>
      <c r="C71" s="9" t="s">
        <v>136</v>
      </c>
      <c r="D71" s="13">
        <v>26</v>
      </c>
      <c r="E71" s="8" t="s">
        <v>10</v>
      </c>
      <c r="F71" s="13">
        <v>0</v>
      </c>
      <c r="G71" s="13">
        <v>0</v>
      </c>
      <c r="H71" s="7">
        <f>ROUND(D71*F71, 0)</f>
        <v>0</v>
      </c>
      <c r="I71" s="7">
        <f>ROUND(D71*G71, 0)</f>
        <v>0</v>
      </c>
    </row>
    <row r="72" spans="1:9" x14ac:dyDescent="0.3">
      <c r="A72" s="12"/>
      <c r="B72" s="8"/>
      <c r="C72" s="9"/>
      <c r="D72" s="13"/>
      <c r="E72" s="8"/>
      <c r="F72" s="13"/>
      <c r="G72" s="13"/>
      <c r="H72" s="7"/>
      <c r="I72" s="7"/>
    </row>
    <row r="73" spans="1:9" ht="39.6" x14ac:dyDescent="0.3">
      <c r="A73" s="12">
        <v>36</v>
      </c>
      <c r="B73" s="8" t="s">
        <v>103</v>
      </c>
      <c r="C73" s="9" t="s">
        <v>124</v>
      </c>
      <c r="D73" s="13">
        <v>5</v>
      </c>
      <c r="E73" s="8" t="s">
        <v>10</v>
      </c>
      <c r="F73" s="13">
        <v>0</v>
      </c>
      <c r="G73" s="13">
        <v>0</v>
      </c>
      <c r="H73" s="7">
        <f>ROUND(D73*F73, 0)</f>
        <v>0</v>
      </c>
      <c r="I73" s="7">
        <f>ROUND(D73*G73, 0)</f>
        <v>0</v>
      </c>
    </row>
    <row r="74" spans="1:9" x14ac:dyDescent="0.3">
      <c r="A74" s="12"/>
      <c r="B74" s="8"/>
      <c r="C74" s="9"/>
      <c r="D74" s="13"/>
      <c r="E74" s="8"/>
      <c r="F74" s="13"/>
      <c r="G74" s="13"/>
      <c r="H74" s="7"/>
      <c r="I74" s="7"/>
    </row>
    <row r="75" spans="1:9" ht="39.75" customHeight="1" x14ac:dyDescent="0.3">
      <c r="A75" s="12">
        <v>37</v>
      </c>
      <c r="B75" s="8" t="s">
        <v>104</v>
      </c>
      <c r="C75" s="9" t="s">
        <v>125</v>
      </c>
      <c r="D75" s="13">
        <v>1</v>
      </c>
      <c r="E75" s="8" t="s">
        <v>10</v>
      </c>
      <c r="F75" s="13">
        <v>0</v>
      </c>
      <c r="G75" s="13">
        <v>0</v>
      </c>
      <c r="H75" s="7">
        <f>ROUND(D75*F75, 0)</f>
        <v>0</v>
      </c>
      <c r="I75" s="7">
        <f>ROUND(D75*G75, 0)</f>
        <v>0</v>
      </c>
    </row>
    <row r="76" spans="1:9" x14ac:dyDescent="0.3">
      <c r="A76" s="4"/>
      <c r="B76" s="8"/>
      <c r="C76" s="9"/>
      <c r="D76" s="13"/>
      <c r="E76" s="8"/>
      <c r="F76" s="13"/>
      <c r="G76" s="13"/>
      <c r="H76" s="7"/>
      <c r="I76" s="7"/>
    </row>
    <row r="77" spans="1:9" ht="26.4" x14ac:dyDescent="0.3">
      <c r="A77" s="12">
        <v>38</v>
      </c>
      <c r="B77" s="8" t="s">
        <v>104</v>
      </c>
      <c r="C77" s="9" t="s">
        <v>120</v>
      </c>
      <c r="D77" s="13">
        <v>77</v>
      </c>
      <c r="E77" s="8" t="s">
        <v>10</v>
      </c>
      <c r="F77" s="13">
        <v>0</v>
      </c>
      <c r="G77" s="13">
        <v>0</v>
      </c>
      <c r="H77" s="7">
        <f>ROUND(D77*F77, 0)</f>
        <v>0</v>
      </c>
      <c r="I77" s="7">
        <f>ROUND(D77*G77, 0)</f>
        <v>0</v>
      </c>
    </row>
    <row r="78" spans="1:9" x14ac:dyDescent="0.3">
      <c r="A78" s="12"/>
      <c r="B78" s="8"/>
      <c r="C78" s="9"/>
      <c r="D78" s="13"/>
      <c r="E78" s="8"/>
      <c r="F78" s="13"/>
      <c r="G78" s="13"/>
      <c r="H78" s="7"/>
      <c r="I78" s="7"/>
    </row>
    <row r="79" spans="1:9" ht="25.5" customHeight="1" x14ac:dyDescent="0.3">
      <c r="A79" s="12">
        <v>39</v>
      </c>
      <c r="B79" s="5" t="s">
        <v>102</v>
      </c>
      <c r="C79" s="9" t="s">
        <v>106</v>
      </c>
      <c r="D79" s="13">
        <v>5</v>
      </c>
      <c r="E79" s="8" t="s">
        <v>10</v>
      </c>
      <c r="F79" s="13">
        <v>0</v>
      </c>
      <c r="G79" s="13">
        <v>0</v>
      </c>
      <c r="H79" s="7">
        <f>ROUND(D79*F79, 0)</f>
        <v>0</v>
      </c>
      <c r="I79" s="7">
        <f>ROUND(D79*G79, 0)</f>
        <v>0</v>
      </c>
    </row>
    <row r="80" spans="1:9" x14ac:dyDescent="0.3">
      <c r="A80" s="4"/>
      <c r="B80" s="5"/>
      <c r="C80" s="9"/>
      <c r="D80" s="13"/>
      <c r="E80" s="8"/>
      <c r="F80" s="13"/>
      <c r="G80" s="13"/>
      <c r="H80" s="7"/>
      <c r="I80" s="7"/>
    </row>
    <row r="81" spans="1:9" ht="39.6" x14ac:dyDescent="0.3">
      <c r="A81" s="12">
        <v>40</v>
      </c>
      <c r="B81" s="5" t="s">
        <v>102</v>
      </c>
      <c r="C81" s="9" t="s">
        <v>115</v>
      </c>
      <c r="D81" s="13">
        <v>24</v>
      </c>
      <c r="E81" s="8" t="s">
        <v>9</v>
      </c>
      <c r="F81" s="13">
        <v>0</v>
      </c>
      <c r="G81" s="13">
        <v>0</v>
      </c>
      <c r="H81" s="7">
        <f>ROUND(D81*F81, 0)</f>
        <v>0</v>
      </c>
      <c r="I81" s="7">
        <f>ROUND(D81*G81, 0)</f>
        <v>0</v>
      </c>
    </row>
    <row r="82" spans="1:9" x14ac:dyDescent="0.3">
      <c r="A82" s="12"/>
      <c r="B82" s="5"/>
      <c r="C82" s="9"/>
      <c r="D82" s="13"/>
      <c r="E82" s="8"/>
      <c r="F82" s="13"/>
      <c r="G82" s="13"/>
      <c r="H82" s="7"/>
      <c r="I82" s="7"/>
    </row>
    <row r="83" spans="1:9" ht="39.6" x14ac:dyDescent="0.3">
      <c r="A83" s="12">
        <v>41</v>
      </c>
      <c r="B83" s="5" t="s">
        <v>102</v>
      </c>
      <c r="C83" s="9" t="s">
        <v>130</v>
      </c>
      <c r="D83" s="13">
        <v>2</v>
      </c>
      <c r="E83" s="8" t="s">
        <v>10</v>
      </c>
      <c r="F83" s="13">
        <v>0</v>
      </c>
      <c r="G83" s="13">
        <v>0</v>
      </c>
      <c r="H83" s="7">
        <f>ROUND(D83*F83, 0)</f>
        <v>0</v>
      </c>
      <c r="I83" s="7">
        <f>ROUND(D83*G83, 0)</f>
        <v>0</v>
      </c>
    </row>
    <row r="84" spans="1:9" x14ac:dyDescent="0.3">
      <c r="A84" s="4"/>
      <c r="B84" s="5"/>
      <c r="C84" s="9"/>
      <c r="D84" s="13"/>
      <c r="E84" s="8"/>
      <c r="F84" s="13"/>
      <c r="G84" s="13"/>
      <c r="H84" s="7"/>
      <c r="I84" s="7"/>
    </row>
    <row r="85" spans="1:9" ht="39.6" x14ac:dyDescent="0.3">
      <c r="A85" s="12">
        <v>42</v>
      </c>
      <c r="B85" s="5" t="s">
        <v>102</v>
      </c>
      <c r="C85" s="9" t="s">
        <v>134</v>
      </c>
      <c r="D85" s="13">
        <v>5</v>
      </c>
      <c r="E85" s="8" t="s">
        <v>10</v>
      </c>
      <c r="F85" s="13">
        <v>0</v>
      </c>
      <c r="G85" s="13">
        <v>0</v>
      </c>
      <c r="H85" s="7">
        <f>ROUND(D85*F85, 0)</f>
        <v>0</v>
      </c>
      <c r="I85" s="7">
        <f>ROUND(D85*G85, 0)</f>
        <v>0</v>
      </c>
    </row>
    <row r="86" spans="1:9" x14ac:dyDescent="0.3">
      <c r="A86" s="12"/>
      <c r="B86" s="5"/>
      <c r="C86" s="9"/>
      <c r="D86" s="13"/>
      <c r="E86" s="8"/>
      <c r="F86" s="13"/>
      <c r="G86" s="13"/>
      <c r="H86" s="7"/>
      <c r="I86" s="7"/>
    </row>
    <row r="87" spans="1:9" ht="39.6" x14ac:dyDescent="0.3">
      <c r="A87" s="12">
        <v>43</v>
      </c>
      <c r="B87" s="5" t="s">
        <v>102</v>
      </c>
      <c r="C87" s="9" t="s">
        <v>116</v>
      </c>
      <c r="D87" s="13">
        <v>28</v>
      </c>
      <c r="E87" s="8" t="s">
        <v>9</v>
      </c>
      <c r="F87" s="13">
        <v>0</v>
      </c>
      <c r="G87" s="13">
        <v>0</v>
      </c>
      <c r="H87" s="7">
        <f>ROUND(D87*F87, 0)</f>
        <v>0</v>
      </c>
      <c r="I87" s="7">
        <f>ROUND(D87*G87, 0)</f>
        <v>0</v>
      </c>
    </row>
    <row r="88" spans="1:9" x14ac:dyDescent="0.3">
      <c r="A88" s="4"/>
    </row>
    <row r="89" spans="1:9" ht="26.4" x14ac:dyDescent="0.3">
      <c r="A89" s="12">
        <v>44</v>
      </c>
      <c r="B89" s="5" t="s">
        <v>108</v>
      </c>
      <c r="C89" s="9" t="s">
        <v>107</v>
      </c>
      <c r="D89" s="13">
        <v>5</v>
      </c>
      <c r="E89" s="8" t="s">
        <v>10</v>
      </c>
      <c r="F89" s="13">
        <v>0</v>
      </c>
      <c r="G89" s="13">
        <v>0</v>
      </c>
      <c r="H89" s="7">
        <f>ROUND(D89*F89, 0)</f>
        <v>0</v>
      </c>
      <c r="I89" s="7">
        <f>ROUND(D89*G89, 0)</f>
        <v>0</v>
      </c>
    </row>
    <row r="90" spans="1:9" x14ac:dyDescent="0.3">
      <c r="A90" s="12"/>
      <c r="B90" s="5"/>
      <c r="C90" s="9"/>
      <c r="D90" s="13"/>
      <c r="E90" s="8"/>
      <c r="F90" s="13"/>
      <c r="G90" s="13"/>
      <c r="H90" s="7"/>
      <c r="I90" s="7"/>
    </row>
    <row r="91" spans="1:9" ht="39.6" x14ac:dyDescent="0.3">
      <c r="A91" s="12">
        <v>45</v>
      </c>
      <c r="B91" s="5" t="s">
        <v>102</v>
      </c>
      <c r="C91" s="9" t="s">
        <v>109</v>
      </c>
      <c r="D91" s="13">
        <v>5</v>
      </c>
      <c r="E91" s="8" t="s">
        <v>10</v>
      </c>
      <c r="F91" s="13">
        <v>0</v>
      </c>
      <c r="G91" s="13">
        <v>0</v>
      </c>
      <c r="H91" s="7">
        <f>ROUND(D91*F91, 0)</f>
        <v>0</v>
      </c>
      <c r="I91" s="7">
        <f>ROUND(D91*G91, 0)</f>
        <v>0</v>
      </c>
    </row>
    <row r="92" spans="1:9" x14ac:dyDescent="0.3">
      <c r="A92" s="4"/>
      <c r="B92" s="5"/>
      <c r="C92" s="9"/>
      <c r="D92" s="13"/>
      <c r="E92" s="8"/>
      <c r="F92" s="13"/>
      <c r="G92" s="13"/>
      <c r="H92" s="7"/>
      <c r="I92" s="7"/>
    </row>
    <row r="93" spans="1:9" ht="26.4" x14ac:dyDescent="0.3">
      <c r="A93" s="12">
        <v>46</v>
      </c>
      <c r="B93" s="5" t="s">
        <v>110</v>
      </c>
      <c r="C93" s="9" t="s">
        <v>113</v>
      </c>
      <c r="D93" s="13">
        <v>3</v>
      </c>
      <c r="E93" s="8" t="s">
        <v>10</v>
      </c>
      <c r="F93" s="13">
        <v>0</v>
      </c>
      <c r="G93" s="13">
        <v>0</v>
      </c>
      <c r="H93" s="7">
        <f>ROUND(D93*F93, 0)</f>
        <v>0</v>
      </c>
      <c r="I93" s="7">
        <f>ROUND(D93*G93, 0)</f>
        <v>0</v>
      </c>
    </row>
    <row r="94" spans="1:9" x14ac:dyDescent="0.3">
      <c r="A94" s="12"/>
      <c r="B94" s="5"/>
      <c r="C94" s="14"/>
      <c r="D94" s="13"/>
      <c r="E94" s="8"/>
      <c r="F94" s="13"/>
      <c r="G94" s="13"/>
      <c r="H94" s="7"/>
      <c r="I94" s="7"/>
    </row>
    <row r="95" spans="1:9" ht="26.4" x14ac:dyDescent="0.3">
      <c r="A95" s="12">
        <v>47</v>
      </c>
      <c r="B95" s="5" t="s">
        <v>111</v>
      </c>
      <c r="C95" s="9" t="s">
        <v>112</v>
      </c>
      <c r="D95" s="13">
        <v>2</v>
      </c>
      <c r="E95" s="8" t="s">
        <v>10</v>
      </c>
      <c r="F95" s="13">
        <v>0</v>
      </c>
      <c r="G95" s="13">
        <v>0</v>
      </c>
      <c r="H95" s="7">
        <f>ROUND(D95*F95, 0)</f>
        <v>0</v>
      </c>
      <c r="I95" s="7">
        <f>ROUND(D95*G95, 0)</f>
        <v>0</v>
      </c>
    </row>
    <row r="96" spans="1:9" x14ac:dyDescent="0.3">
      <c r="A96" s="4"/>
      <c r="B96" s="8"/>
      <c r="C96" s="9"/>
      <c r="D96" s="7"/>
      <c r="E96" s="5"/>
      <c r="F96" s="7"/>
      <c r="G96" s="7"/>
      <c r="H96" s="7"/>
      <c r="I96" s="7"/>
    </row>
    <row r="97" spans="1:9" x14ac:dyDescent="0.3">
      <c r="A97" s="12">
        <v>48</v>
      </c>
      <c r="B97" s="5" t="s">
        <v>61</v>
      </c>
      <c r="C97" s="9" t="s">
        <v>139</v>
      </c>
      <c r="D97" s="13">
        <v>1</v>
      </c>
      <c r="E97" s="8" t="s">
        <v>26</v>
      </c>
      <c r="F97" s="13">
        <v>0</v>
      </c>
      <c r="G97" s="13">
        <v>0</v>
      </c>
      <c r="H97" s="7">
        <f>ROUND(D97*F97, 0)</f>
        <v>0</v>
      </c>
      <c r="I97" s="7">
        <f>ROUND(D97*G97, 0)</f>
        <v>0</v>
      </c>
    </row>
    <row r="98" spans="1:9" x14ac:dyDescent="0.3">
      <c r="A98" s="12"/>
      <c r="B98" s="8"/>
      <c r="C98" s="9"/>
      <c r="D98" s="7"/>
      <c r="E98" s="5"/>
      <c r="F98" s="7"/>
      <c r="G98" s="7"/>
      <c r="H98" s="7"/>
      <c r="I98" s="7"/>
    </row>
    <row r="99" spans="1:9" ht="15" customHeight="1" x14ac:dyDescent="0.3">
      <c r="A99" s="12">
        <v>49</v>
      </c>
      <c r="B99" s="5" t="s">
        <v>61</v>
      </c>
      <c r="C99" s="9" t="s">
        <v>138</v>
      </c>
      <c r="D99" s="13">
        <v>1</v>
      </c>
      <c r="E99" s="8" t="s">
        <v>26</v>
      </c>
      <c r="F99" s="13">
        <v>0</v>
      </c>
      <c r="G99" s="13">
        <v>0</v>
      </c>
      <c r="H99" s="7">
        <f>ROUND(D99*F99, 0)</f>
        <v>0</v>
      </c>
      <c r="I99" s="7">
        <f>ROUND(D99*G99, 0)</f>
        <v>0</v>
      </c>
    </row>
    <row r="100" spans="1:9" x14ac:dyDescent="0.3">
      <c r="A100" s="12"/>
      <c r="B100" s="8"/>
      <c r="C100" s="9"/>
      <c r="D100" s="7"/>
      <c r="E100" s="5"/>
      <c r="F100" s="7"/>
      <c r="G100" s="7"/>
      <c r="H100" s="7"/>
      <c r="I100" s="7"/>
    </row>
    <row r="101" spans="1:9" x14ac:dyDescent="0.3">
      <c r="A101" s="12">
        <v>50</v>
      </c>
      <c r="B101" s="5" t="s">
        <v>61</v>
      </c>
      <c r="C101" s="9" t="s">
        <v>142</v>
      </c>
      <c r="D101" s="13">
        <v>5</v>
      </c>
      <c r="E101" s="8" t="s">
        <v>10</v>
      </c>
      <c r="F101" s="13">
        <v>0</v>
      </c>
      <c r="G101" s="13">
        <v>0</v>
      </c>
      <c r="H101" s="7">
        <f>ROUND(D101*F101, 0)</f>
        <v>0</v>
      </c>
      <c r="I101" s="7">
        <f>ROUND(D101*G101, 0)</f>
        <v>0</v>
      </c>
    </row>
    <row r="102" spans="1:9" x14ac:dyDescent="0.3">
      <c r="A102" s="12"/>
      <c r="B102" s="8"/>
      <c r="C102" s="9"/>
      <c r="D102" s="7"/>
      <c r="E102" s="5"/>
      <c r="F102" s="7"/>
      <c r="G102" s="7"/>
      <c r="H102" s="7"/>
      <c r="I102" s="7"/>
    </row>
    <row r="103" spans="1:9" x14ac:dyDescent="0.3">
      <c r="A103" s="12">
        <v>50</v>
      </c>
      <c r="B103" s="5" t="s">
        <v>61</v>
      </c>
      <c r="C103" s="9" t="s">
        <v>144</v>
      </c>
      <c r="D103" s="13">
        <v>110</v>
      </c>
      <c r="E103" s="8" t="s">
        <v>9</v>
      </c>
      <c r="F103" s="13">
        <v>0</v>
      </c>
      <c r="G103" s="13">
        <v>0</v>
      </c>
      <c r="H103" s="7">
        <f>ROUND(D103*F103, 0)</f>
        <v>0</v>
      </c>
      <c r="I103" s="7">
        <f>ROUND(D103*G103, 0)</f>
        <v>0</v>
      </c>
    </row>
    <row r="104" spans="1:9" x14ac:dyDescent="0.3">
      <c r="A104" s="12"/>
      <c r="B104" s="8"/>
      <c r="C104" s="9"/>
      <c r="D104" s="7"/>
      <c r="E104" s="5"/>
      <c r="F104" s="7"/>
      <c r="G104" s="7"/>
      <c r="H104" s="7"/>
      <c r="I104" s="7"/>
    </row>
    <row r="105" spans="1:9" ht="26.4" x14ac:dyDescent="0.3">
      <c r="A105" s="12">
        <v>51</v>
      </c>
      <c r="B105" s="5" t="s">
        <v>14</v>
      </c>
      <c r="C105" s="10" t="s">
        <v>15</v>
      </c>
      <c r="D105" s="7">
        <v>2</v>
      </c>
      <c r="E105" s="5" t="s">
        <v>16</v>
      </c>
      <c r="F105" s="7">
        <v>0</v>
      </c>
      <c r="G105" s="7">
        <v>0</v>
      </c>
      <c r="H105" s="7">
        <f>ROUND(D105*F105, 0)</f>
        <v>0</v>
      </c>
      <c r="I105" s="7">
        <f>ROUND(D105*G105, 0)</f>
        <v>0</v>
      </c>
    </row>
    <row r="106" spans="1:9" x14ac:dyDescent="0.3">
      <c r="A106" s="12"/>
      <c r="B106" s="5"/>
      <c r="C106" s="5"/>
      <c r="D106" s="7"/>
      <c r="E106" s="5"/>
      <c r="F106" s="7"/>
      <c r="G106" s="7"/>
      <c r="H106" s="7"/>
      <c r="I106" s="7"/>
    </row>
    <row r="107" spans="1:9" ht="26.4" x14ac:dyDescent="0.3">
      <c r="A107" s="12">
        <v>52</v>
      </c>
      <c r="B107" s="5" t="s">
        <v>17</v>
      </c>
      <c r="C107" s="6" t="s">
        <v>18</v>
      </c>
      <c r="D107" s="7">
        <v>2</v>
      </c>
      <c r="E107" s="5" t="s">
        <v>16</v>
      </c>
      <c r="F107" s="7">
        <v>0</v>
      </c>
      <c r="G107" s="7">
        <v>0</v>
      </c>
      <c r="H107" s="7">
        <f>ROUND(D107*F107, 0)</f>
        <v>0</v>
      </c>
      <c r="I107" s="7">
        <f>ROUND(D107*G107, 0)</f>
        <v>0</v>
      </c>
    </row>
    <row r="108" spans="1:9" x14ac:dyDescent="0.3">
      <c r="A108" s="12"/>
      <c r="B108" s="5"/>
      <c r="C108" s="6"/>
      <c r="D108" s="7"/>
      <c r="E108" s="5"/>
      <c r="F108" s="7"/>
      <c r="G108" s="7"/>
      <c r="H108" s="7"/>
      <c r="I108" s="7"/>
    </row>
    <row r="109" spans="1:9" ht="26.4" x14ac:dyDescent="0.3">
      <c r="A109" s="12">
        <v>53</v>
      </c>
      <c r="B109" s="5" t="s">
        <v>19</v>
      </c>
      <c r="C109" s="6" t="s">
        <v>20</v>
      </c>
      <c r="D109" s="7">
        <v>1</v>
      </c>
      <c r="E109" s="5" t="s">
        <v>117</v>
      </c>
      <c r="F109" s="7">
        <v>0</v>
      </c>
      <c r="G109" s="7">
        <v>0</v>
      </c>
      <c r="H109" s="7">
        <f>ROUND(D109*F109, 0)</f>
        <v>0</v>
      </c>
      <c r="I109" s="7">
        <f>ROUND(D109*G109, 0)</f>
        <v>0</v>
      </c>
    </row>
    <row r="110" spans="1:9" x14ac:dyDescent="0.3">
      <c r="A110" s="12"/>
      <c r="B110" s="5"/>
      <c r="C110" s="5"/>
      <c r="D110" s="7"/>
      <c r="E110" s="5"/>
      <c r="F110" s="7"/>
      <c r="G110" s="7"/>
      <c r="H110" s="7"/>
      <c r="I110" s="7"/>
    </row>
    <row r="111" spans="1:9" ht="26.4" x14ac:dyDescent="0.3">
      <c r="A111" s="12">
        <v>54</v>
      </c>
      <c r="B111" s="5" t="s">
        <v>21</v>
      </c>
      <c r="C111" s="6" t="s">
        <v>22</v>
      </c>
      <c r="D111" s="7">
        <v>4</v>
      </c>
      <c r="E111" s="5" t="s">
        <v>16</v>
      </c>
      <c r="F111" s="7">
        <v>0</v>
      </c>
      <c r="G111" s="7">
        <v>0</v>
      </c>
      <c r="H111" s="7">
        <f>ROUND(D111*F111, 0)</f>
        <v>0</v>
      </c>
      <c r="I111" s="7">
        <f>ROUND(D111*G111, 0)</f>
        <v>0</v>
      </c>
    </row>
    <row r="112" spans="1:9" x14ac:dyDescent="0.3">
      <c r="A112" s="12"/>
      <c r="B112" s="5"/>
      <c r="C112" s="5"/>
      <c r="D112" s="7"/>
      <c r="E112" s="5"/>
      <c r="F112" s="7"/>
      <c r="G112" s="7"/>
      <c r="H112" s="7"/>
      <c r="I112" s="7"/>
    </row>
    <row r="113" spans="1:9" ht="26.4" x14ac:dyDescent="0.3">
      <c r="A113" s="12">
        <v>55</v>
      </c>
      <c r="B113" s="5" t="s">
        <v>23</v>
      </c>
      <c r="C113" s="6" t="s">
        <v>66</v>
      </c>
      <c r="D113" s="7">
        <v>106</v>
      </c>
      <c r="E113" s="5" t="s">
        <v>24</v>
      </c>
      <c r="F113" s="7">
        <v>0</v>
      </c>
      <c r="G113" s="7">
        <v>0</v>
      </c>
      <c r="H113" s="7">
        <f>ROUND(D113*F113, 0)</f>
        <v>0</v>
      </c>
      <c r="I113" s="7">
        <f>ROUND(D113*G113, 0)</f>
        <v>0</v>
      </c>
    </row>
    <row r="114" spans="1:9" x14ac:dyDescent="0.3">
      <c r="B114" s="5"/>
      <c r="C114" s="5"/>
      <c r="D114" s="7"/>
      <c r="E114" s="5"/>
      <c r="F114" s="7"/>
      <c r="G114" s="7"/>
      <c r="H114" s="7"/>
      <c r="I114" s="7"/>
    </row>
    <row r="115" spans="1:9" x14ac:dyDescent="0.3">
      <c r="A115" s="1"/>
      <c r="B115" s="2"/>
      <c r="C115" s="2" t="s">
        <v>25</v>
      </c>
      <c r="D115" s="3"/>
      <c r="E115" s="2"/>
      <c r="F115" s="3"/>
      <c r="G115" s="3"/>
      <c r="H115" s="3">
        <f>ROUND(SUM(H2:H114),0)</f>
        <v>0</v>
      </c>
      <c r="I115" s="3">
        <f>ROUND(SUM(I2:I114),0)</f>
        <v>0</v>
      </c>
    </row>
  </sheetData>
  <pageMargins left="0.51181102362204722" right="0.11811023622047245" top="0.35433070866141736" bottom="0.35433070866141736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"/>
  <sheetViews>
    <sheetView workbookViewId="0">
      <selection activeCell="G13" sqref="G13"/>
    </sheetView>
  </sheetViews>
  <sheetFormatPr defaultRowHeight="14.4" x14ac:dyDescent="0.3"/>
  <cols>
    <col min="1" max="1" width="4.44140625" customWidth="1"/>
    <col min="2" max="2" width="7.88671875" customWidth="1"/>
    <col min="3" max="3" width="42.88671875" customWidth="1"/>
    <col min="4" max="4" width="4.33203125" customWidth="1"/>
    <col min="5" max="5" width="5.5546875" customWidth="1"/>
  </cols>
  <sheetData>
    <row r="1" spans="1:9" ht="26.4" x14ac:dyDescent="0.3">
      <c r="A1" s="1" t="s">
        <v>105</v>
      </c>
      <c r="B1" s="2" t="s">
        <v>1</v>
      </c>
      <c r="C1" s="2" t="s">
        <v>2</v>
      </c>
      <c r="D1" s="3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3" spans="1:9" ht="30.6" x14ac:dyDescent="0.3">
      <c r="A3" s="4">
        <v>2</v>
      </c>
      <c r="B3" s="27" t="s">
        <v>118</v>
      </c>
      <c r="C3" s="27" t="s">
        <v>119</v>
      </c>
      <c r="D3" s="7">
        <v>5</v>
      </c>
      <c r="E3" s="5" t="s">
        <v>10</v>
      </c>
      <c r="F3" s="7">
        <v>0</v>
      </c>
      <c r="G3" s="7">
        <v>0</v>
      </c>
      <c r="H3" s="7">
        <f>ROUND(D3*F3, 0)</f>
        <v>0</v>
      </c>
      <c r="I3" s="7">
        <f>ROUND(D3*G3, 0)</f>
        <v>0</v>
      </c>
    </row>
    <row r="5" spans="1:9" x14ac:dyDescent="0.3">
      <c r="A5" s="1"/>
      <c r="B5" s="2"/>
      <c r="C5" s="2" t="s">
        <v>25</v>
      </c>
      <c r="D5" s="3"/>
      <c r="E5" s="2"/>
      <c r="F5" s="3"/>
      <c r="G5" s="3"/>
      <c r="H5" s="3">
        <f>ROUND(SUM(H2:H4),0)</f>
        <v>0</v>
      </c>
      <c r="I5" s="3">
        <f>ROUND(SUM(I2:I4),0)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Záradék</vt:lpstr>
      <vt:lpstr>Összesítő</vt:lpstr>
      <vt:lpstr>21 Irtás, föld- és sziklamunka</vt:lpstr>
      <vt:lpstr>33 Falazás és kőműves munkák</vt:lpstr>
      <vt:lpstr>71 Elektromos ellátás</vt:lpstr>
      <vt:lpstr>72 Épület automatika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Attila</dc:creator>
  <cp:lastModifiedBy>User</cp:lastModifiedBy>
  <cp:lastPrinted>2018-03-31T09:29:36Z</cp:lastPrinted>
  <dcterms:created xsi:type="dcterms:W3CDTF">2016-02-09T05:40:52Z</dcterms:created>
  <dcterms:modified xsi:type="dcterms:W3CDTF">2020-12-15T19:29:49Z</dcterms:modified>
</cp:coreProperties>
</file>