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defaultThemeVersion="124226"/>
  <mc:AlternateContent xmlns:mc="http://schemas.openxmlformats.org/markup-compatibility/2006">
    <mc:Choice Requires="x15">
      <x15ac:absPath xmlns:x15ac="http://schemas.microsoft.com/office/spreadsheetml/2010/11/ac" url="D:\Tervezések\Bölcsőde\kiviteli terv\Építészet\20201207\"/>
    </mc:Choice>
  </mc:AlternateContent>
  <xr:revisionPtr revIDLastSave="0" documentId="13_ncr:1_{91ED3B14-45E1-4502-8E0F-23B640601B9F}" xr6:coauthVersionLast="45" xr6:coauthVersionMax="45" xr10:uidLastSave="{00000000-0000-0000-0000-000000000000}"/>
  <bookViews>
    <workbookView xWindow="-108" yWindow="-108" windowWidth="23256" windowHeight="12576" xr2:uid="{00000000-000D-0000-FFFF-FFFF00000000}"/>
  </bookViews>
  <sheets>
    <sheet name="Főösszesítő" sheetId="2" r:id="rId1"/>
    <sheet name="Munkanem összesítő" sheetId="3" r:id="rId2"/>
    <sheet name="2." sheetId="4" r:id="rId3"/>
    <sheet name="11." sheetId="5" r:id="rId4"/>
    <sheet name="12." sheetId="6" r:id="rId5"/>
    <sheet name="15." sheetId="7" r:id="rId6"/>
    <sheet name="19." sheetId="8" r:id="rId7"/>
    <sheet name="21." sheetId="9" r:id="rId8"/>
    <sheet name="23." sheetId="10" r:id="rId9"/>
    <sheet name="24." sheetId="11" r:id="rId10"/>
    <sheet name="31." sheetId="12" r:id="rId11"/>
    <sheet name="32." sheetId="13" r:id="rId12"/>
    <sheet name="33." sheetId="14" r:id="rId13"/>
    <sheet name="35." sheetId="15" r:id="rId14"/>
    <sheet name="36." sheetId="16" r:id="rId15"/>
    <sheet name="39." sheetId="17" r:id="rId16"/>
    <sheet name="41." sheetId="18" r:id="rId17"/>
    <sheet name="42." sheetId="19" r:id="rId18"/>
    <sheet name="43." sheetId="20" r:id="rId19"/>
    <sheet name="44." sheetId="21" r:id="rId20"/>
    <sheet name="45." sheetId="22" r:id="rId21"/>
    <sheet name="47." sheetId="23" r:id="rId22"/>
    <sheet name="48." sheetId="24" r:id="rId23"/>
    <sheet name="49." sheetId="25" r:id="rId24"/>
    <sheet name="61." sheetId="26" r:id="rId25"/>
    <sheet name="62." sheetId="27" r:id="rId26"/>
    <sheet name="68." sheetId="28" r:id="rId27"/>
    <sheet name="90." sheetId="29" r:id="rId28"/>
    <sheet name="91." sheetId="30" r:id="rId29"/>
    <sheet name="92." sheetId="31" r:id="rId30"/>
  </sheets>
  <calcPr calcId="181029"/>
</workbook>
</file>

<file path=xl/calcChain.xml><?xml version="1.0" encoding="utf-8"?>
<calcChain xmlns="http://schemas.openxmlformats.org/spreadsheetml/2006/main">
  <c r="H4" i="7" l="1"/>
  <c r="I4" i="7"/>
  <c r="H16" i="20" l="1"/>
  <c r="I16" i="20"/>
  <c r="H15" i="20"/>
  <c r="I15" i="20"/>
  <c r="I4" i="31"/>
  <c r="H4" i="31"/>
  <c r="I7" i="31"/>
  <c r="H7" i="31"/>
  <c r="I6" i="31"/>
  <c r="H6" i="31"/>
  <c r="I5" i="31"/>
  <c r="H5" i="31"/>
  <c r="I9" i="31"/>
  <c r="H9" i="31"/>
  <c r="I8" i="31"/>
  <c r="H8" i="31"/>
  <c r="I3" i="31"/>
  <c r="H3" i="31"/>
  <c r="I2" i="31"/>
  <c r="H2" i="31"/>
  <c r="I3" i="30"/>
  <c r="H3" i="30"/>
  <c r="I2" i="30"/>
  <c r="H2" i="30"/>
  <c r="I4" i="30"/>
  <c r="H4" i="30"/>
  <c r="I5" i="29"/>
  <c r="H5" i="29"/>
  <c r="I4" i="29"/>
  <c r="H4" i="29"/>
  <c r="I2" i="29"/>
  <c r="H2" i="29"/>
  <c r="I3" i="29"/>
  <c r="H3" i="29"/>
  <c r="I8" i="29"/>
  <c r="H8" i="29"/>
  <c r="I7" i="29"/>
  <c r="H7" i="29"/>
  <c r="I6" i="29"/>
  <c r="H6" i="29"/>
  <c r="I2" i="28"/>
  <c r="I3" i="28" s="1"/>
  <c r="D26" i="3" s="1"/>
  <c r="H2" i="28"/>
  <c r="H3" i="28" s="1"/>
  <c r="C26" i="3" s="1"/>
  <c r="I11" i="27"/>
  <c r="H11" i="27"/>
  <c r="I5" i="27"/>
  <c r="H5" i="27"/>
  <c r="I10" i="27"/>
  <c r="H10" i="27"/>
  <c r="I9" i="27"/>
  <c r="H9" i="27"/>
  <c r="I7" i="27"/>
  <c r="H7" i="27"/>
  <c r="I8" i="27"/>
  <c r="H8" i="27"/>
  <c r="I6" i="27"/>
  <c r="H6" i="27"/>
  <c r="I4" i="27"/>
  <c r="H4" i="27"/>
  <c r="I3" i="27"/>
  <c r="H3" i="27"/>
  <c r="I2" i="27"/>
  <c r="H2" i="27"/>
  <c r="I4" i="26"/>
  <c r="H4" i="26"/>
  <c r="I3" i="26"/>
  <c r="H3" i="26"/>
  <c r="I2" i="26"/>
  <c r="H2" i="26"/>
  <c r="I2" i="25"/>
  <c r="H2" i="25"/>
  <c r="I3" i="25"/>
  <c r="H3" i="25"/>
  <c r="I23" i="24"/>
  <c r="H23" i="24"/>
  <c r="I16" i="24"/>
  <c r="H16" i="24"/>
  <c r="I25" i="24"/>
  <c r="H25" i="24"/>
  <c r="I12" i="24"/>
  <c r="H12" i="24"/>
  <c r="I28" i="24"/>
  <c r="H28" i="24"/>
  <c r="I32" i="24"/>
  <c r="H32" i="24"/>
  <c r="I31" i="24"/>
  <c r="H31" i="24"/>
  <c r="I30" i="24"/>
  <c r="H30" i="24"/>
  <c r="I29" i="24"/>
  <c r="H29" i="24"/>
  <c r="I27" i="24"/>
  <c r="H27" i="24"/>
  <c r="I26" i="24"/>
  <c r="H26" i="24"/>
  <c r="I24" i="24"/>
  <c r="H24" i="24"/>
  <c r="I22" i="24"/>
  <c r="H22" i="24"/>
  <c r="I21" i="24"/>
  <c r="H21" i="24"/>
  <c r="I20" i="24"/>
  <c r="H20" i="24"/>
  <c r="I19" i="24"/>
  <c r="H19" i="24"/>
  <c r="I18" i="24"/>
  <c r="H18" i="24"/>
  <c r="I17" i="24"/>
  <c r="H17" i="24"/>
  <c r="I15" i="24"/>
  <c r="H15" i="24"/>
  <c r="I14" i="24"/>
  <c r="H14" i="24"/>
  <c r="I13" i="24"/>
  <c r="H13" i="24"/>
  <c r="I11" i="24"/>
  <c r="H11" i="24"/>
  <c r="I10" i="24"/>
  <c r="H10" i="24"/>
  <c r="I9" i="24"/>
  <c r="H9" i="24"/>
  <c r="I8" i="24"/>
  <c r="H8" i="24"/>
  <c r="I7" i="24"/>
  <c r="H7" i="24"/>
  <c r="I6" i="24"/>
  <c r="H6" i="24"/>
  <c r="I5" i="24"/>
  <c r="H5" i="24"/>
  <c r="I4" i="24"/>
  <c r="H4" i="24"/>
  <c r="I3" i="24"/>
  <c r="H3" i="24"/>
  <c r="I2" i="24"/>
  <c r="H2" i="24"/>
  <c r="I7" i="23"/>
  <c r="H7" i="23"/>
  <c r="I11" i="23"/>
  <c r="H11" i="23"/>
  <c r="I10" i="23"/>
  <c r="H10" i="23"/>
  <c r="I9" i="23"/>
  <c r="H9" i="23"/>
  <c r="I8" i="23"/>
  <c r="H8" i="23"/>
  <c r="I6" i="23"/>
  <c r="H6" i="23"/>
  <c r="I5" i="23"/>
  <c r="H5" i="23"/>
  <c r="I4" i="23"/>
  <c r="H4" i="23"/>
  <c r="I3" i="23"/>
  <c r="H3" i="23"/>
  <c r="I2" i="23"/>
  <c r="H2" i="23"/>
  <c r="I6" i="22"/>
  <c r="H6" i="22"/>
  <c r="I2" i="22"/>
  <c r="H2" i="22"/>
  <c r="I8" i="22"/>
  <c r="H8" i="22"/>
  <c r="I7" i="22"/>
  <c r="H7" i="22"/>
  <c r="I9" i="22"/>
  <c r="H9" i="22"/>
  <c r="I5" i="22"/>
  <c r="H5" i="22"/>
  <c r="I4" i="22"/>
  <c r="H4" i="22"/>
  <c r="I3" i="22"/>
  <c r="H3" i="22"/>
  <c r="I32" i="21"/>
  <c r="H32" i="21"/>
  <c r="I31" i="21"/>
  <c r="H31" i="21"/>
  <c r="I33" i="21"/>
  <c r="H33" i="21"/>
  <c r="I30" i="21"/>
  <c r="H30" i="21"/>
  <c r="I14" i="21"/>
  <c r="H14" i="21"/>
  <c r="I21" i="21"/>
  <c r="H21" i="21"/>
  <c r="I24" i="21"/>
  <c r="H24" i="21"/>
  <c r="I23" i="21"/>
  <c r="H23" i="21"/>
  <c r="I22" i="21"/>
  <c r="H22" i="21"/>
  <c r="I29" i="21"/>
  <c r="H29" i="21"/>
  <c r="I5" i="21"/>
  <c r="H5" i="21"/>
  <c r="I19" i="21"/>
  <c r="H19" i="21"/>
  <c r="I13" i="21"/>
  <c r="H13" i="21"/>
  <c r="I12" i="21"/>
  <c r="H12" i="21"/>
  <c r="I11" i="21"/>
  <c r="H11" i="21"/>
  <c r="I18" i="21"/>
  <c r="H18" i="21"/>
  <c r="I28" i="21"/>
  <c r="H28" i="21"/>
  <c r="I27" i="21"/>
  <c r="H27" i="21"/>
  <c r="I26" i="21"/>
  <c r="H26" i="21"/>
  <c r="I25" i="21"/>
  <c r="H25" i="21"/>
  <c r="I17" i="21"/>
  <c r="H17" i="21"/>
  <c r="I20" i="21"/>
  <c r="H20" i="21"/>
  <c r="I16" i="21"/>
  <c r="H16" i="21"/>
  <c r="I15" i="21"/>
  <c r="H15" i="21"/>
  <c r="I10" i="21"/>
  <c r="H10" i="21"/>
  <c r="I9" i="21"/>
  <c r="H9" i="21"/>
  <c r="I8" i="21"/>
  <c r="H8" i="21"/>
  <c r="I7" i="21"/>
  <c r="H7" i="21"/>
  <c r="I6" i="21"/>
  <c r="H6" i="21"/>
  <c r="I4" i="21"/>
  <c r="H4" i="21"/>
  <c r="I3" i="21"/>
  <c r="H3" i="21"/>
  <c r="I2" i="21"/>
  <c r="H2" i="21"/>
  <c r="I9" i="20"/>
  <c r="H9" i="20"/>
  <c r="I14" i="20"/>
  <c r="H14" i="20"/>
  <c r="I18" i="20"/>
  <c r="H18" i="20"/>
  <c r="I17" i="20"/>
  <c r="H17" i="20"/>
  <c r="I24" i="20"/>
  <c r="H24" i="20"/>
  <c r="I21" i="20"/>
  <c r="H21" i="20"/>
  <c r="I19" i="20"/>
  <c r="H19" i="20"/>
  <c r="I23" i="20"/>
  <c r="H23" i="20"/>
  <c r="I22" i="20"/>
  <c r="H22" i="20"/>
  <c r="I20" i="20"/>
  <c r="H20" i="20"/>
  <c r="I13" i="20"/>
  <c r="H13" i="20"/>
  <c r="I12" i="20"/>
  <c r="H12" i="20"/>
  <c r="I7" i="20"/>
  <c r="H7" i="20"/>
  <c r="I6" i="20"/>
  <c r="H6" i="20"/>
  <c r="I8" i="20"/>
  <c r="H8" i="20"/>
  <c r="I11" i="20"/>
  <c r="H11" i="20"/>
  <c r="I10" i="20"/>
  <c r="H10" i="20"/>
  <c r="I5" i="20"/>
  <c r="H5" i="20"/>
  <c r="I4" i="20"/>
  <c r="H4" i="20"/>
  <c r="I3" i="20"/>
  <c r="H3" i="20"/>
  <c r="I2" i="20"/>
  <c r="H2" i="20"/>
  <c r="I8" i="19"/>
  <c r="H8" i="19"/>
  <c r="I15" i="19"/>
  <c r="H15" i="19"/>
  <c r="I12" i="19"/>
  <c r="H12" i="19"/>
  <c r="I13" i="19"/>
  <c r="H13" i="19"/>
  <c r="I11" i="19"/>
  <c r="H11" i="19"/>
  <c r="I9" i="19"/>
  <c r="H9" i="19"/>
  <c r="I16" i="19"/>
  <c r="H16" i="19"/>
  <c r="I3" i="19"/>
  <c r="H3" i="19"/>
  <c r="I18" i="19"/>
  <c r="H18" i="19"/>
  <c r="I17" i="19"/>
  <c r="H17" i="19"/>
  <c r="I6" i="19"/>
  <c r="H6" i="19"/>
  <c r="I14" i="19"/>
  <c r="H14" i="19"/>
  <c r="I7" i="19"/>
  <c r="H7" i="19"/>
  <c r="I10" i="19"/>
  <c r="H10" i="19"/>
  <c r="I5" i="19"/>
  <c r="H5" i="19"/>
  <c r="I4" i="19"/>
  <c r="H4" i="19"/>
  <c r="I2" i="19"/>
  <c r="H2" i="19"/>
  <c r="I11" i="18"/>
  <c r="H11" i="18"/>
  <c r="I5" i="18"/>
  <c r="H5" i="18"/>
  <c r="I4" i="18"/>
  <c r="H4" i="18"/>
  <c r="I10" i="18"/>
  <c r="H10" i="18"/>
  <c r="I9" i="18"/>
  <c r="H9" i="18"/>
  <c r="I3" i="18"/>
  <c r="H3" i="18"/>
  <c r="I8" i="18"/>
  <c r="H8" i="18"/>
  <c r="I7" i="18"/>
  <c r="H7" i="18"/>
  <c r="H12" i="18" s="1"/>
  <c r="C16" i="3" s="1"/>
  <c r="I6" i="18"/>
  <c r="H6" i="18"/>
  <c r="I2" i="18"/>
  <c r="H2" i="18"/>
  <c r="I2" i="17"/>
  <c r="H2" i="17"/>
  <c r="I8" i="17"/>
  <c r="H8" i="17"/>
  <c r="I7" i="17"/>
  <c r="H7" i="17"/>
  <c r="I6" i="17"/>
  <c r="H6" i="17"/>
  <c r="I5" i="17"/>
  <c r="H5" i="17"/>
  <c r="I4" i="17"/>
  <c r="H4" i="17"/>
  <c r="I3" i="17"/>
  <c r="H3" i="17"/>
  <c r="H9" i="17" s="1"/>
  <c r="I11" i="16"/>
  <c r="H11" i="16"/>
  <c r="I10" i="16"/>
  <c r="H10" i="16"/>
  <c r="I9" i="16"/>
  <c r="H9" i="16"/>
  <c r="I8" i="16"/>
  <c r="H8" i="16"/>
  <c r="I7" i="16"/>
  <c r="H7" i="16"/>
  <c r="I6" i="16"/>
  <c r="H6" i="16"/>
  <c r="I5" i="16"/>
  <c r="H5" i="16"/>
  <c r="I4" i="16"/>
  <c r="H4" i="16"/>
  <c r="I3" i="16"/>
  <c r="H3" i="16"/>
  <c r="I2" i="16"/>
  <c r="H2" i="16"/>
  <c r="I18" i="15"/>
  <c r="H18" i="15"/>
  <c r="I16" i="15"/>
  <c r="H16" i="15"/>
  <c r="I17" i="15"/>
  <c r="H17" i="15"/>
  <c r="I12" i="15"/>
  <c r="H12" i="15"/>
  <c r="I13" i="15"/>
  <c r="H13" i="15"/>
  <c r="I8" i="15"/>
  <c r="H8" i="15"/>
  <c r="I14" i="15"/>
  <c r="H14" i="15"/>
  <c r="I4" i="15"/>
  <c r="H4" i="15"/>
  <c r="I6" i="15"/>
  <c r="H6" i="15"/>
  <c r="I2" i="15"/>
  <c r="H2" i="15"/>
  <c r="I15" i="15"/>
  <c r="H15" i="15"/>
  <c r="I19" i="15"/>
  <c r="H19" i="15"/>
  <c r="I11" i="15"/>
  <c r="H11" i="15"/>
  <c r="I10" i="15"/>
  <c r="H10" i="15"/>
  <c r="I9" i="15"/>
  <c r="H9" i="15"/>
  <c r="I7" i="15"/>
  <c r="H7" i="15"/>
  <c r="I5" i="15"/>
  <c r="H5" i="15"/>
  <c r="I3" i="15"/>
  <c r="H3" i="15"/>
  <c r="H20" i="15" s="1"/>
  <c r="I6" i="14"/>
  <c r="H6" i="14"/>
  <c r="I7" i="14"/>
  <c r="H7" i="14"/>
  <c r="I5" i="14"/>
  <c r="H5" i="14"/>
  <c r="I4" i="14"/>
  <c r="H4" i="14"/>
  <c r="I3" i="14"/>
  <c r="H3" i="14"/>
  <c r="I2" i="14"/>
  <c r="H2" i="14"/>
  <c r="I9" i="13"/>
  <c r="H9" i="13"/>
  <c r="I8" i="13"/>
  <c r="H8" i="13"/>
  <c r="I7" i="13"/>
  <c r="H7" i="13"/>
  <c r="I6" i="13"/>
  <c r="H6" i="13"/>
  <c r="I5" i="13"/>
  <c r="H5" i="13"/>
  <c r="I4" i="13"/>
  <c r="H4" i="13"/>
  <c r="I3" i="13"/>
  <c r="H3" i="13"/>
  <c r="I2" i="13"/>
  <c r="I10" i="13" s="1"/>
  <c r="D11" i="3" s="1"/>
  <c r="H2" i="13"/>
  <c r="I12" i="12"/>
  <c r="H12" i="12"/>
  <c r="I18" i="12"/>
  <c r="H18" i="12"/>
  <c r="I17" i="12"/>
  <c r="H17" i="12"/>
  <c r="I4" i="12"/>
  <c r="H4" i="12"/>
  <c r="I19" i="12"/>
  <c r="H19" i="12"/>
  <c r="I16" i="12"/>
  <c r="H16" i="12"/>
  <c r="I14" i="12"/>
  <c r="H14" i="12"/>
  <c r="I13" i="12"/>
  <c r="H13" i="12"/>
  <c r="I11" i="12"/>
  <c r="H11" i="12"/>
  <c r="I10" i="12"/>
  <c r="H10" i="12"/>
  <c r="I9" i="12"/>
  <c r="H9" i="12"/>
  <c r="I8" i="12"/>
  <c r="H8" i="12"/>
  <c r="I7" i="12"/>
  <c r="H7" i="12"/>
  <c r="I6" i="12"/>
  <c r="H6" i="12"/>
  <c r="I5" i="12"/>
  <c r="H5" i="12"/>
  <c r="I3" i="12"/>
  <c r="H3" i="12"/>
  <c r="I2" i="12"/>
  <c r="H2" i="12"/>
  <c r="I3" i="11"/>
  <c r="H3" i="11"/>
  <c r="H4" i="11" s="1"/>
  <c r="C9" i="3" s="1"/>
  <c r="I2" i="11"/>
  <c r="H2" i="11"/>
  <c r="I4" i="10"/>
  <c r="H4" i="10"/>
  <c r="I6" i="10"/>
  <c r="H6" i="10"/>
  <c r="I3" i="10"/>
  <c r="H3" i="10"/>
  <c r="I5" i="10"/>
  <c r="H5" i="10"/>
  <c r="I2" i="10"/>
  <c r="H2" i="10"/>
  <c r="I6" i="9"/>
  <c r="H6" i="9"/>
  <c r="I12" i="9"/>
  <c r="H12" i="9"/>
  <c r="I11" i="9"/>
  <c r="H11" i="9"/>
  <c r="I13" i="9"/>
  <c r="H13" i="9"/>
  <c r="I15" i="9"/>
  <c r="H15" i="9"/>
  <c r="I14" i="9"/>
  <c r="H14" i="9"/>
  <c r="I10" i="9"/>
  <c r="H10" i="9"/>
  <c r="I9" i="9"/>
  <c r="H9" i="9"/>
  <c r="I8" i="9"/>
  <c r="H8" i="9"/>
  <c r="I7" i="9"/>
  <c r="H7" i="9"/>
  <c r="I5" i="9"/>
  <c r="H5" i="9"/>
  <c r="I3" i="9"/>
  <c r="H3" i="9"/>
  <c r="I4" i="9"/>
  <c r="H4" i="9"/>
  <c r="I2" i="9"/>
  <c r="H2" i="9"/>
  <c r="I2" i="8"/>
  <c r="I3" i="8" s="1"/>
  <c r="D6" i="3" s="1"/>
  <c r="H2" i="8"/>
  <c r="H3" i="8" s="1"/>
  <c r="C6" i="3" s="1"/>
  <c r="I3" i="7"/>
  <c r="H3" i="7"/>
  <c r="I7" i="7"/>
  <c r="H7" i="7"/>
  <c r="I6" i="7"/>
  <c r="H6" i="7"/>
  <c r="I5" i="7"/>
  <c r="H5" i="7"/>
  <c r="I2" i="7"/>
  <c r="H2" i="7"/>
  <c r="I4" i="6"/>
  <c r="H4" i="6"/>
  <c r="I8" i="6"/>
  <c r="H8" i="6"/>
  <c r="I7" i="6"/>
  <c r="H7" i="6"/>
  <c r="I6" i="6"/>
  <c r="H6" i="6"/>
  <c r="I5" i="6"/>
  <c r="H5" i="6"/>
  <c r="I3" i="6"/>
  <c r="H3" i="6"/>
  <c r="I2" i="6"/>
  <c r="H2" i="6"/>
  <c r="I6" i="5"/>
  <c r="H6" i="5"/>
  <c r="I5" i="5"/>
  <c r="H5" i="5"/>
  <c r="I3" i="5"/>
  <c r="H3" i="5"/>
  <c r="I2" i="5"/>
  <c r="H2" i="5"/>
  <c r="I4" i="5"/>
  <c r="H4" i="5"/>
  <c r="I2" i="4"/>
  <c r="I3" i="4" s="1"/>
  <c r="D2" i="3" s="1"/>
  <c r="H2" i="4"/>
  <c r="H3" i="4" s="1"/>
  <c r="C2" i="3" s="1"/>
  <c r="H10" i="31" l="1"/>
  <c r="C29" i="3" s="1"/>
  <c r="I10" i="31"/>
  <c r="D29" i="3" s="1"/>
  <c r="H5" i="30"/>
  <c r="I5" i="30"/>
  <c r="D28" i="3" s="1"/>
  <c r="H9" i="29"/>
  <c r="C27" i="3" s="1"/>
  <c r="H5" i="26"/>
  <c r="C24" i="3" s="1"/>
  <c r="I5" i="26"/>
  <c r="D24" i="3" s="1"/>
  <c r="I5" i="25"/>
  <c r="D23" i="3" s="1"/>
  <c r="H5" i="25"/>
  <c r="C23" i="3" s="1"/>
  <c r="I10" i="22"/>
  <c r="H10" i="22"/>
  <c r="I9" i="17"/>
  <c r="D15" i="3" s="1"/>
  <c r="I20" i="15"/>
  <c r="D13" i="3" s="1"/>
  <c r="H10" i="13"/>
  <c r="C11" i="3" s="1"/>
  <c r="H12" i="27"/>
  <c r="C25" i="3" s="1"/>
  <c r="I12" i="27"/>
  <c r="D25" i="3" s="1"/>
  <c r="H34" i="21"/>
  <c r="C19" i="3" s="1"/>
  <c r="I34" i="21"/>
  <c r="D19" i="3" s="1"/>
  <c r="I12" i="18"/>
  <c r="D16" i="3" s="1"/>
  <c r="H8" i="14"/>
  <c r="C12" i="3" s="1"/>
  <c r="I8" i="14"/>
  <c r="D12" i="3" s="1"/>
  <c r="I20" i="12"/>
  <c r="D10" i="3" s="1"/>
  <c r="H20" i="12"/>
  <c r="C10" i="3" s="1"/>
  <c r="H7" i="10"/>
  <c r="C8" i="3" s="1"/>
  <c r="H8" i="7"/>
  <c r="C5" i="3" s="1"/>
  <c r="I8" i="7"/>
  <c r="D5" i="3" s="1"/>
  <c r="H7" i="5"/>
  <c r="C3" i="3" s="1"/>
  <c r="I9" i="29"/>
  <c r="D27" i="3" s="1"/>
  <c r="I7" i="10"/>
  <c r="D8" i="3" s="1"/>
  <c r="H12" i="23"/>
  <c r="C21" i="3" s="1"/>
  <c r="I12" i="23"/>
  <c r="D21" i="3" s="1"/>
  <c r="C20" i="3"/>
  <c r="D20" i="3"/>
  <c r="I25" i="20"/>
  <c r="D18" i="3" s="1"/>
  <c r="H25" i="20"/>
  <c r="C18" i="3" s="1"/>
  <c r="C15" i="3"/>
  <c r="C13" i="3"/>
  <c r="I16" i="9"/>
  <c r="D7" i="3" s="1"/>
  <c r="H16" i="9"/>
  <c r="C7" i="3" s="1"/>
  <c r="I9" i="6"/>
  <c r="D4" i="3" s="1"/>
  <c r="C28" i="3"/>
  <c r="I19" i="19"/>
  <c r="D17" i="3" s="1"/>
  <c r="H19" i="19"/>
  <c r="C17" i="3" s="1"/>
  <c r="H12" i="16"/>
  <c r="C14" i="3" s="1"/>
  <c r="I12" i="16"/>
  <c r="D14" i="3" s="1"/>
  <c r="H33" i="24"/>
  <c r="C22" i="3" s="1"/>
  <c r="I33" i="24"/>
  <c r="D22" i="3" s="1"/>
  <c r="I4" i="11"/>
  <c r="D9" i="3" s="1"/>
  <c r="H9" i="6"/>
  <c r="C4" i="3" s="1"/>
  <c r="I7" i="5"/>
  <c r="D3" i="3" s="1"/>
  <c r="C30" i="3" l="1"/>
  <c r="C23" i="2" s="1"/>
  <c r="D30" i="3"/>
  <c r="D23" i="2" s="1"/>
  <c r="C24" i="2" l="1"/>
  <c r="C25" i="2" s="1"/>
  <c r="C26" i="2" s="1"/>
</calcChain>
</file>

<file path=xl/sharedStrings.xml><?xml version="1.0" encoding="utf-8"?>
<sst xmlns="http://schemas.openxmlformats.org/spreadsheetml/2006/main" count="1174" uniqueCount="625">
  <si>
    <t>Ssz.</t>
  </si>
  <si>
    <t>Megnevezés</t>
  </si>
  <si>
    <t>Anyagköltség</t>
  </si>
  <si>
    <t>Díjköltség</t>
  </si>
  <si>
    <t>2</t>
  </si>
  <si>
    <t>Bontás, építőanyagok újrahasznosítása</t>
  </si>
  <si>
    <t>Tételszám</t>
  </si>
  <si>
    <t>Tétel szövege</t>
  </si>
  <si>
    <t>Menny.</t>
  </si>
  <si>
    <t>Egység</t>
  </si>
  <si>
    <t>Anyag egységár</t>
  </si>
  <si>
    <t>Díj egységre</t>
  </si>
  <si>
    <t>Anyag összesen</t>
  </si>
  <si>
    <t>Díj összesen</t>
  </si>
  <si>
    <t>02-030-7.2</t>
  </si>
  <si>
    <t>Vegyes építési- bontási törmelék berakása konténerbe gépi erővel, kiegészítő kézi munkával</t>
  </si>
  <si>
    <t>m3</t>
  </si>
  <si>
    <t>Munkanem összesen (HUF)</t>
  </si>
  <si>
    <t>11</t>
  </si>
  <si>
    <t>Keverékkészítés</t>
  </si>
  <si>
    <t>11-049-6.3.1.2-0312001</t>
  </si>
  <si>
    <t>Könnyűbeton polisztirolból, nem vasalt szerkezethez, hőszigetelő, páraáteresztő, hangszigetelő polisztirol őrleményből és cementből, födémek feltöltése, lapostetők lejtésképzése, esztrichek, aljzatbetonok alá, testsűrűsége: 350 kg/m³, esztrichpumpával, MASTERPLAST Thermobeton hőszigetelő könnyűbeton, Cikkszám: 0506-00000000</t>
  </si>
  <si>
    <t>11-001-1.6.2.2</t>
  </si>
  <si>
    <t>XN(H) Környezeti hatásoknak nem ellenálló alárendelt jelentőségű beton (ÁTDOLGOZVA: 11-001-12-es tételcsoporttól), C12/15 - XN(H) - D↓max = 32 mm, CEM 32,5 szilárdsági osztályú portlandcementtel, kissé képlékeny beton, m = 6,8 finomsági modulusú adalékanyaggal</t>
  </si>
  <si>
    <t>11-045-1.3.1</t>
  </si>
  <si>
    <t>Cementbázisú esztrich beton, C30 szilárdsági osztálynak megfelelő, Keracem Eco (200 kg/m3) esztrich beton, adalékanyag sz.sz 0/4 mm</t>
  </si>
  <si>
    <t>11-053-2.1</t>
  </si>
  <si>
    <t>Könnyített falazóhabarcs (L) Kereskedelmi megnevezés: POROTHERM TM hőszigetelő falazóhabarcs  Habarcsosztály: M 2,5-W1-T2 (Régi jel: Hi12-cm)</t>
  </si>
  <si>
    <t>11-053-3.4</t>
  </si>
  <si>
    <t>Vékonyrétegű falazóhabarcs (T) Kereskedelmi megnevezés: POROTHERM vékonyrétegű falazóhabarcs Habarcsosztály: M 10</t>
  </si>
  <si>
    <t>12</t>
  </si>
  <si>
    <t>Felvonulási létesítmények</t>
  </si>
  <si>
    <t>12-011-1.1-0025001</t>
  </si>
  <si>
    <t>db</t>
  </si>
  <si>
    <t>12-012-1.1.1-0025002</t>
  </si>
  <si>
    <t>12-021-1.1-0121601</t>
  </si>
  <si>
    <t>Ideiglenes kerítés, mobil kerítés elhelyezése (tartozékok külön tételben), STEELVENT ST11/11 csőkeretes előhorganyzott mobilkerítés, szélesség: 3500 mm, magasság: 2000 mm, huzalátmérő: 3,5 mm, hálóosztás: 100x300 mm</t>
  </si>
  <si>
    <t>m</t>
  </si>
  <si>
    <t>12-021-1.2-0121602</t>
  </si>
  <si>
    <t>Ideiglenes kerítés, mobil kerítéskapu elhelyezése (tartozékok külön tételben), STEELVENT ST11/12 csőkeretes előhorganyzott kapuelem, szélesség: 3500 mm, magasság: 2000 mm, huzalátmérő: 3,5 mm, hálóosztás: 100x300 mm, Cikkszám: 51100103ZZZZ00001</t>
  </si>
  <si>
    <t>12-021-1.7.1-0121604</t>
  </si>
  <si>
    <t>Ideiglenes kerítés, kiegészítő elemek, mobil kerítés tartozékainak beépítése, STEELVENT ST21/29 mobil kapurögzítő felső, galvanizált, csőkeretes mobilkapuelemhez, Cikkszám: 320J8888888800001</t>
  </si>
  <si>
    <t>12-021-1.7.1-0121607</t>
  </si>
  <si>
    <t>Ideiglenes kerítés, kiegészítő elemek, mobil kerítés tartozékainak beépítése, STEELVENT ST21/20 bilincs mobilkerítéshez, galvanizált, Cikkszám: 320E8888888800001</t>
  </si>
  <si>
    <t>12-012-1.2.1-0025005</t>
  </si>
  <si>
    <t>15</t>
  </si>
  <si>
    <t>Zsaluzás és állványozás</t>
  </si>
  <si>
    <t>15-001-2</t>
  </si>
  <si>
    <t>Sávalap kétoldalas zsaluzása fa zsaluzattal, max. 0,8 m magasságig</t>
  </si>
  <si>
    <t>m2</t>
  </si>
  <si>
    <t>15-003-2.1.2.1.1</t>
  </si>
  <si>
    <t>Oszlopzsaluzás, állandó keresztmetszetű, négyszögű, szerelt táblás zsaluzattal, kézzel mozgatva, kitámasztással, 3 m magasságig, 60 cm oldalméretig</t>
  </si>
  <si>
    <t>15-004-2</t>
  </si>
  <si>
    <t>Síklemez zsaluzása, fa zsaluzattal, függesztett rögzítéssel, összefüggő felületen</t>
  </si>
  <si>
    <t>15-004-31.1</t>
  </si>
  <si>
    <t>Koszorúzsaluzás, zsaluzattól függetlenül, párkány nélkül</t>
  </si>
  <si>
    <t>15-012-6.1</t>
  </si>
  <si>
    <t>Homlokzati csőállvány állítása állványcsőből mint munkaállvány, szintenkénti pallóterítéssel, korláttal, lábdeszkával, kétlábas, 0,60-0,90 m padlószélességgel, munkapadló távolság 2,00 m, 2,00 kN/m² terhelhetőséggel, állványépítés MSZ és alkalmazástechnikai kézikönyv szerint, 6,00 m munkapadló magasságig</t>
  </si>
  <si>
    <t>15-002-1.1.1</t>
  </si>
  <si>
    <t>Kétoldali falzsaluzás függőleges vagy ferde sík felülettel, fa zsaluzattal, 3 m magasságig</t>
  </si>
  <si>
    <t>19</t>
  </si>
  <si>
    <t>Költségtérítések</t>
  </si>
  <si>
    <t>19-090-1</t>
  </si>
  <si>
    <t>Építmények átadás előtti utolsó takarítása (pipere)</t>
  </si>
  <si>
    <t>21</t>
  </si>
  <si>
    <t>Irtás, föld- és sziklamunka</t>
  </si>
  <si>
    <t>21-002-1.2</t>
  </si>
  <si>
    <t>Humuszos termőréteg, termőföld leszedése, terítése gépi erővel, 18%-os terephajlásig, bármilyen talajban, szállítással, 50,1-200,0 m között</t>
  </si>
  <si>
    <t>21-003-11.1.1</t>
  </si>
  <si>
    <t>Földvisszatöltés munkagödörbe vagy munkaárokba, tömörítés nélkül, réteges elterítéssel, I-IV. osztályú talajban, kézi erővel, az anyag súlypontja karoláson belül, a vezeték (műtárgy) felett és mellett 50 cm vastagságig</t>
  </si>
  <si>
    <t>21-003-6.1.1</t>
  </si>
  <si>
    <t>Munkaárok földkiemelése közmű nélküli területen, gépi erővel, kiegészítő kézi munkával, bármely konzisztenciájú, I-IV. oszt. talajban, dúcolás nélkül, 3,0 m² szelvényig</t>
  </si>
  <si>
    <t>21-004-4.1.2-0120015</t>
  </si>
  <si>
    <t>Talajjavító réteg készítése vonalas létesítményeknél, 3,00 m szélességig vagy építményen belül, osztályozatlan kavicsból, Nyers homokos kavics, NHK 0/63 Q-TT, Nyékládháza</t>
  </si>
  <si>
    <t>21-004-5.1.1.1</t>
  </si>
  <si>
    <t>Tükörkészítés tömörítés nélkül, sík felületen gépi erővel, kiegészítő kézi munkával talajosztály: I-IV.</t>
  </si>
  <si>
    <t>21-008-2.1.3</t>
  </si>
  <si>
    <t>Tömörítés bármely tömörítési osztályban gépi erővel, nagy felületen, tömörségi fok: 95%</t>
  </si>
  <si>
    <t>21-011-11.3</t>
  </si>
  <si>
    <t>Építési törmelék konténeres elszállítása, lerakása, lerakóhelyi díjjal, 5,0 m³-es konténerbe</t>
  </si>
  <si>
    <t>21-011-12</t>
  </si>
  <si>
    <t>Munkahelyi depóniából építési törmelék konténerbe rakása,  kézi erővel, önálló munka esetén elszámolva, konténer szállítás nélkül</t>
  </si>
  <si>
    <t>21-011-7.2-0120015</t>
  </si>
  <si>
    <t>Feltöltések alap- és lábazati falak közé és alagsori vagy alá nem pincézett földszinti padozatok alá, az anyag szétterítésével, mozgatásával, osztályozatlan kavicsból, Nyers homokos kavics, NHK 0/63 Q-TT, Nyékládháza</t>
  </si>
  <si>
    <t>21-011-1.2.1</t>
  </si>
  <si>
    <t>Fejtett föld felrakása szállítóeszközre, géppel, talajosztály I-IV.</t>
  </si>
  <si>
    <t>21-011-2.1.2</t>
  </si>
  <si>
    <t>Fejtett föld tolása és elteregetése, I-IV. osztályú talajban, 20,1-50,0 m távolság között</t>
  </si>
  <si>
    <t>23</t>
  </si>
  <si>
    <t>Síkalapozás</t>
  </si>
  <si>
    <t>23-000-3</t>
  </si>
  <si>
    <t>Vasbeton-, sáv-, talp-, lemez- vagy gerendaalapok bontása</t>
  </si>
  <si>
    <t>23-003-11.1-0112210</t>
  </si>
  <si>
    <t>Szerelőbeton készítése, .....minőségű betonból 8 cm vastagságig, C12/15 - X0b(H) - 16 - F3 - CEM 32,5, m = 6,5 finomsági modulussal</t>
  </si>
  <si>
    <t>23-003-2-0242210</t>
  </si>
  <si>
    <t>Vasbeton sáv-, talp- lemezalap készítése szivattyús technológiával, .....minőségű betonból, C25/30 - XC2 - 16 - F3 - CEM 32,5, m = 6,6 finomsági modulussal</t>
  </si>
  <si>
    <t>23-003-11.2-0112210</t>
  </si>
  <si>
    <t>Szerelőbeton készítése, .....minőségű betonból 10 cm vastagságig, C12/15 - X0b(H) - 16 - F3 - CEM 32,5, m = 6,5 finomsági modulussal</t>
  </si>
  <si>
    <t>23-003-3-0112210</t>
  </si>
  <si>
    <t>Vasbeton sáv-, talp-, lemez- vagy gerendaalap készítése helyszínen kevert .....minőségű betonból, C12/15 - X0b(H) - 16 - F3 - CEM 32,5, m = 6,5 finomsági modulussal</t>
  </si>
  <si>
    <t>24</t>
  </si>
  <si>
    <t>Mélyalapozás</t>
  </si>
  <si>
    <t>24-001-21.1.1.1.1.1.4</t>
  </si>
  <si>
    <t>Cölöpalapozás, függőlegesen, iránycsővel, 10 méteres cölöpmélységig, "a - b" fúrási talajosztályban, 800 mm belső átmérővel</t>
  </si>
  <si>
    <t>24-001-21.1.1.1.1.1.5</t>
  </si>
  <si>
    <t>Cölöpalapozás, függőlegesen, 10 méteres cölöpmélységig, "a - b" fúrási talajosztályban, 1000 mm belső átmérővel</t>
  </si>
  <si>
    <t>31</t>
  </si>
  <si>
    <t>Helyszíni beton és vasbeton munkák</t>
  </si>
  <si>
    <t>31-000-11.1.1</t>
  </si>
  <si>
    <t>Lépcsőszerkezetek bontása, betonból, C16/20 betonminőségig</t>
  </si>
  <si>
    <t>31-000-13.2</t>
  </si>
  <si>
    <t>Beton aljzatok, járdák bontása 10 cm vastagságig, kavicsbetonból, salakbetonból</t>
  </si>
  <si>
    <t>31-001-1.2.1-0220953</t>
  </si>
  <si>
    <t>Betonacél helyszíni szerelése  függőleges vagy vízszintes tartószerkezetbe, bordás betonacélból, 4-11 mm átmérő között, FERALPI hidegen húzott bordás betonacél, 6 m-es szálban, B500A (BHB55.50)  6 mm</t>
  </si>
  <si>
    <t>t</t>
  </si>
  <si>
    <t>31-001-1.2.1-0220955</t>
  </si>
  <si>
    <t>Betonacél helyszíni szerelése  függőleges vagy vízszintes tartószerkezetbe, bordás betonacélból, 4-11 mm átmérő között, FERALPI hidegen húzott bordás betonacél, 6 m-es szálban, B500A (BHB55.50)  8 mm</t>
  </si>
  <si>
    <t>31-001-1.2.1-0221001</t>
  </si>
  <si>
    <t>Betonacél helyszíni szerelése  függőleges vagy vízszintes tartószerkezetbe, bordás betonacélból, 4-11 mm átmérő között, FERALPI bordás betonacél, 6 m-es szálban, B500B  10 mm</t>
  </si>
  <si>
    <t>31-001-1.2.2-0221002</t>
  </si>
  <si>
    <t>Betonacél helyszíni szerelése  függőleges vagy vízszintes tartószerkezetbe, bordás betonacélból, 12-20 mm átmérő között, FERALPI bordás betonacél, 6 m-es szálban, B500B  12 mm</t>
  </si>
  <si>
    <t>31-001-1.2.2-0221003</t>
  </si>
  <si>
    <t>Betonacél helyszíni szerelése  függőleges vagy vízszintes tartószerkezetbe, bordás betonacélból, 12-20 mm átmérő között, FERALPI bordás betonacél, 6 m-es szálban, B500B  14 mm</t>
  </si>
  <si>
    <t>31-001-1.2.2-0221004</t>
  </si>
  <si>
    <t>Betonacél helyszíni szerelése  függőleges vagy vízszintes tartószerkezetbe, bordás betonacélból, 12-20 mm átmérő között, FERALPI bordás betonacél, 6 m-es szálban, B500B  16 mm</t>
  </si>
  <si>
    <t>31-011-21.2.1.3-0230410</t>
  </si>
  <si>
    <t>Oszlop, pillér készítése, vasbetonból, kör-, sokszög vagy négyzet keresztmetszettel, X0v(H), XC1, XC2, XC3, XF2, XF3, XF4, XC2-XD2-XF1, XC3-XD2-XF1 környezeti osztályú, kissé képlékeny vagy képlékeny konzisztenciájú betonból, betonszivattyús technológiával, vibrátoros tömörítéssel, C20/25 - X0v(H) - 24 - F2 - CEM 52,5, m = 6,4 finomsági modulussal</t>
  </si>
  <si>
    <t>31-021-2.3.1-0230410</t>
  </si>
  <si>
    <t>Vasbeton koszorú készítése, X0v(H), XC1, XC2, XC3 környezeti osztályú, kissé képlékeny vagy képlékeny konzisztenciájú betonból, betonszivattyús technológiával, vibrátoros tömörítéssel, 400 cm² keresztmetszetig, C20/25 - X0v(H) - 24 - F2 - CEM 52,5, m = 6,4 finomsági modulussal</t>
  </si>
  <si>
    <t>31-021-4.3.2-0230510</t>
  </si>
  <si>
    <t>Sík vagy alulbordás vasbeton lemez készítése, 15°-os hajlásszögig, X0v(H), XC1, XC2, XC3 környezeti osztályú, kissé képlékeny vagy képlékeny konzisztenciájú betonból, betonszivattyús technológiával, vibrátoros tömörítéssel, 12 cm vastagság felett, C20/25 - X0v(H) - 24 - F3 - CEM 52,5, m = 6,9 finomsági modulussal</t>
  </si>
  <si>
    <t>31-051-1.2-0121110</t>
  </si>
  <si>
    <t>31-000-14.2</t>
  </si>
  <si>
    <t>31-021-10.1.1.1</t>
  </si>
  <si>
    <t>Lépcső készítése betonból, X0b(H), X0v(H), XC1, XC2 környezeti osztályú, földnedves vagy kissé képlékeny konzisztenciájú betonból, helyszíni keveréssel és bedolgozással, kézi csömöszöléssel</t>
  </si>
  <si>
    <t>31-030-4.3</t>
  </si>
  <si>
    <t>Beton aljzat kiegészítő műveletek, többletidő, dilatáció készítése gépi vágással</t>
  </si>
  <si>
    <t>31-001-2-0451503</t>
  </si>
  <si>
    <t>Hegesztett betonacél háló szerelése tartószerkezetbe, FERALPI 6K1010 építési síkháló; 5,00 x 2,15 m; 100 x 100 mm osztással Ø 6,00 / 6,00 B500A (BHB55.50)</t>
  </si>
  <si>
    <t>32</t>
  </si>
  <si>
    <t>Előregyártott épületszerkezeti elem elhelyezése és szerelése</t>
  </si>
  <si>
    <t>32-002-1.1.1-0119901</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</si>
  <si>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elemmagas nyílásáthidaló, 1,00 m</t>
  </si>
  <si>
    <t>32-002-1.1.1-0119903</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</si>
  <si>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elemmagas nyílásáthidaló, 1,50 m</t>
  </si>
  <si>
    <t>32-002-1.1.1-0119904</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</si>
  <si>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elemmagas nyílásáthidaló, 1,75 m</t>
  </si>
  <si>
    <t>32-002-1.1.1-0119905</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</si>
  <si>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elemmagas nyílásáthidaló, 2,00 m</t>
  </si>
  <si>
    <t>32-002-1.1.1-0120011</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</si>
  <si>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A-10 kerámia burkolatú nyílásáthidaló, 1,25 m</t>
  </si>
  <si>
    <t>32-002-1.1.1-0120015</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</si>
  <si>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A-10 kerámia burkolatú nyílásáthidaló, 2,25 m</t>
  </si>
  <si>
    <t>32-002-1.1.1-0120016</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</si>
  <si>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A-10 kerámia burkolatú nyílásáthidaló, 2,50 m</t>
  </si>
  <si>
    <t>32-002-1.1.1-0120017</t>
  </si>
  <si>
    <t>Előregyártott azonnal terhelhető nyílásáthidaló  elhelyezése (válaszfal áthidalók is), tartószerkezetre, csomóponti kötés nélkül, falazat szélességű áthidaló elemekből vagy több elem  egymás mellé sorolásával, a teherhordó falváll előkészítésével, kiegészítő hőszigetelés elhelyezése nélkül, 0,10 t/db tömegig, égetett agyag-kerámia köpenyes nyílásáthidaló, POROTHERM A-10 neo kerámia burkolatú nyílásáthidaló, 3,25 m</t>
  </si>
  <si>
    <t>33</t>
  </si>
  <si>
    <t>Falazás és egyéb kőműves munkák</t>
  </si>
  <si>
    <t>33-000-1.1.1.1.2</t>
  </si>
  <si>
    <t>Teherhordó és kitöltő falazat bontása, égetett agyag-kerámia termékekből, kisméretű, mészhomok, magasított vagy nagyméretű téglából, bármilyen falvastagsággal, falazó, meszes cementhabarcsból</t>
  </si>
  <si>
    <t>33-001-1.1.2.3.1.2.2-0127465</t>
  </si>
  <si>
    <t>Teherhordó és kitöltő falazat készítése, égetett agyag-kerámia termékekből, nútféderes elemekből, 300 mm falvastagságban, 300x250x240 vagy 300×250×238 mm-es méretű kézi falazóblokkból, falazó, meszes cementhabarcsba falazva, POROTHERM 30 N+F nútféderes kézi falazóblokk, 300x250x238 mm, M 2,5 (Hf30-cm) falazó, meszes cementhabarcs</t>
  </si>
  <si>
    <t>33-001-1.1.2.4.1.1.1-0127455</t>
  </si>
  <si>
    <t>Teherhordó és kitöltő falazat készítése, égetett agyag-kerámia termékekből, nútféderes elemekből, 380 mm falvastagságban, 380x250x238 vagy 375×250×238 mm-es méretű kézi falazóblokkból, falazó, cementes mészhabarcsba falazva, POROTHERM 38 N+F nútféderes kézi falazóblokk, 380x250x238 mm, M 1 (Hf10-mc) falazó, cementes mészhabarcs</t>
  </si>
  <si>
    <t>33-011-1.1.1.3.3.1.1</t>
  </si>
  <si>
    <t>Válaszfal építése, égetett agyag-kerámia termékekből, normál elemekből, 100 mm falvastagságban, 500x238x100 mm-es méretű válaszfallapból, falazó, cementes mészhabarcsba falazva</t>
  </si>
  <si>
    <t>33-091-11.3.1-1130101</t>
  </si>
  <si>
    <t>Válaszfal, égetett agyag-kerámia termékekből, erősítő pillérrel vagy erősítő pillér nélkül falazva, nyílásbefalazás, nyílásszűkítés vagy kisebb falpótlások, 10 cm vastagsággal, válaszfallapból falazó, cementes mészhabarcsból falazva, Válaszfaltégla 400x200x100 mm I.o. Hf5-mc, falazó, cementes mészhabarcs</t>
  </si>
  <si>
    <t>33-091-2.2.1-1110002</t>
  </si>
  <si>
    <t>Teherhordó és kitöltő falazat, égetett agyag-kerámia termékekből, tokok körülfalazása bontott nyílásban, 380 mm vastag falban, 1,5 tégla vastag falban, Kisméretű tömör tégla 250x120x65 mm I.o. Hf5-mc, falazó, cementes mészhabarcs</t>
  </si>
  <si>
    <t>35</t>
  </si>
  <si>
    <t>Ácsmunka</t>
  </si>
  <si>
    <t>35-001-1.1-0680071</t>
  </si>
  <si>
    <t>Fa tetőszerkezetek bármely rendszerben faragott (fűrészelt) fából, 0,020 m³/m² bedolgozott famennyiségig, Fenyő faragott gerenda 3-6.5 m I.o.</t>
  </si>
  <si>
    <t>35-002-4.2-0095767</t>
  </si>
  <si>
    <t>Páraáteresztő, szabadon fekvő, szélzáró, vízzáró, vízhatlan alátétfólia, alátétfedés, vagy alátétszigetelés terítése 15 cm-es átfedéssel (ellenléc külön tételben számolandó) ragasztóval vagy ragasztószalaggal folytonosítva, BAUDER TOP TS 40 NSK bitumenes alátéthéjazati lemez, öntapadó lemezátlapolással, 700 g/m2, 450/300 N/50 mm, sd&lt;=20 m, Csz.: 1786 0000</t>
  </si>
  <si>
    <t>35-002-4.3-0192800</t>
  </si>
  <si>
    <t>Páraáteresztő, szabadon fekvő, szélzáró, vízzáró, vízhatlan alátétfólia, alátétfedés, vagy alátétszigetelés terítése 15 cm-es átfedéssel (ellenléc külön tételben számolandó) öntapadó szegéllyel folytonosítva, BRAMAC Pro Plus Resistant 140 2S páraáteresztő tetőfólia, 140 g/m²</t>
  </si>
  <si>
    <t>35-003-1.2-0410024</t>
  </si>
  <si>
    <t>Tetőlécezés kettős hódfarkú cserépfedés alá, Fenyő tetőléc 3-6,5 m 25x50 mm</t>
  </si>
  <si>
    <t>35-003-1.6</t>
  </si>
  <si>
    <t>Tetőlécezés tetőfelület ellenlécezésének elkészítése</t>
  </si>
  <si>
    <t>35-004-1.3</t>
  </si>
  <si>
    <t>Deszkázás ereszdeszkázás gyalult, hornyolt deszkával, hajópadlóval</t>
  </si>
  <si>
    <t>35-011-1.3.2-0251013</t>
  </si>
  <si>
    <t>Faanyag gomba és rovarkártevő elleni megelőző, egyidejűleg égéskésleltető védelme merítéses, bemártásos, fürösztéses technológiával felhordott anyaggal, PYRONATUR faanyag rovar, gomba és tűz elleni védőszer</t>
  </si>
  <si>
    <t>35-006-5</t>
  </si>
  <si>
    <t>35-000-9.8</t>
  </si>
  <si>
    <t>Fakerítés bontása</t>
  </si>
  <si>
    <t>35-002-4.2-0115003</t>
  </si>
  <si>
    <t>Páraáteresztő, szabadon fekvő, szélzáró, vízzáró, vízhatlan alátétfólia, alátétfedés, vagy alátétszigetelés terítése 15 cm-es átfedéssel (ellenléc külön tételben számolandó) ragasztóval vagy ragasztószalaggal folytonosítva, DÖRKEN DELTA VENT-N, páraáteresztő tetőfólia, 1,5x50 m</t>
  </si>
  <si>
    <t>35-002-2-0119022</t>
  </si>
  <si>
    <t>Bitumenes aláttét szigetelés elhelyezése, Bauder TOP UDS 3 öntapadó hosszanti varratok felső oldalán filckasírozással</t>
  </si>
  <si>
    <t>35-005-1.2.2</t>
  </si>
  <si>
    <t>Vízálló, műgyantával stabilizált faforgácslap (OSB) elhelyezése négy oldalt nútolt kivitelben, függőleges vagy vízszintes felületen</t>
  </si>
  <si>
    <t>35-002-9-0090631</t>
  </si>
  <si>
    <t>Belső oldali páratechnikai rendszer készítése, 15 cm-es átfedéssel, ISOVER VARIO KM DUPLEX UV belső oldali párazáró fólia, S↓d télen =5 (m) S↓d nyáron =0,5 (m)</t>
  </si>
  <si>
    <t>35-004-1.6</t>
  </si>
  <si>
    <t>Deszkázat készítése alátétszőnyeg alá</t>
  </si>
  <si>
    <t>35-004-1.4</t>
  </si>
  <si>
    <t>Deszkázás homlokdeszka léctagozattal, gyalulva, 30 cm szélességig</t>
  </si>
  <si>
    <t>35-006-9</t>
  </si>
  <si>
    <t xml:space="preserve">Lécbetétes kapu elhelyezése 3,00 x 1,50 m gyalult kivitelben lazúrozott felülettel </t>
  </si>
  <si>
    <t>35-006-6</t>
  </si>
  <si>
    <t>Padlásjárda zárlécvázzal, 50 cm szélességig</t>
  </si>
  <si>
    <t>35-006-10</t>
  </si>
  <si>
    <t>Lécbetétes kapu elhelyezése gyalogos forgalomra gyalult deszkázattal, lazúrozással 1,00 x 1,50m méretben</t>
  </si>
  <si>
    <t>36</t>
  </si>
  <si>
    <t>Vakolás és rabicolás</t>
  </si>
  <si>
    <t>36-003-1.2.1.1.1-0414755</t>
  </si>
  <si>
    <t>Oldalfalvakolat készítése, gépi felhordással, zsákos kiszerelésű szárazhabarcsból, sima, normál mész-cement vakolat, 1 cm vastagságban, LB-Knauf MP 501 I/Gépi alapvakolat "501"-es, Cikkszám: K00315011</t>
  </si>
  <si>
    <t>36-003-2.2.1.1.1-0414755</t>
  </si>
  <si>
    <t>Mennyezetvakolat készítése, gépi felhordással, zsákos kiszerelésű szárazhabarcsból, sima, normál mész-cement vakolat, 1 cm vastagságban, LB-Knauf MP 501 I/Gépi alapvakolat "501"-es, Cikkszám: K00315011</t>
  </si>
  <si>
    <t>36-005-1.2.1.1.1-0415933</t>
  </si>
  <si>
    <t>Homlokzati alapvakolat réteg készítése gépi felhordással, előkevert normál szárazhabarcsból, sima, normál mész-cement vakolat, 2 cm vastagságban, Baumit MPA 35 (GV 35) Mész-cement gépi vakolat, Cikkszám: 151801</t>
  </si>
  <si>
    <t>36-005-21.1.1.2-0414303</t>
  </si>
  <si>
    <t>Vékonyvakolatok, színvakolatok felhordása alapozott, előkészített felületre, gyári szárazhabarcsból, ásványi vékonyvakolat készítése egy rétegben, kapart, dörzsölt vagy gördülőszemcsés struktúrával, 1,5-2,5 mm szemcsemérettel, LB-Knauf EDELPUTZ EXTRA/Extra dörzsölt vakolat, 2 mm, I-es színcsoport, Csz.: K1880****</t>
  </si>
  <si>
    <t>36-007-9.1.1-0414722</t>
  </si>
  <si>
    <t>Lábazati vakolatok; lábazati alapvakolat felhordása kézi erővel, 2 cm vastagságban, LB-Knauf SOCKELPUTZ/Lábazati alapvakolat, fagyálló, Cikkszám: K00212111</t>
  </si>
  <si>
    <t>36-011-6-0154302</t>
  </si>
  <si>
    <t>Üvegszövet háló elhelyezése, függőleges, vízszintes, ferde vagy íves felületen, Üvegszövet háló, 100 cm széles, 160 g/m² felülettömegű, lúgálló, IÜVSZ160</t>
  </si>
  <si>
    <t>36-011-7-0391241</t>
  </si>
  <si>
    <t>Üvegszövet háló beágyazása, függőleges, vízszintes,  ferde vagy íves felületen, LB-Knauf KLEBESPACHTEL/Ragasztótapasz polisztirol hőszigetelő tábla ragasztásához, Csz.: K00617031</t>
  </si>
  <si>
    <t>36-051-1.13-0192522</t>
  </si>
  <si>
    <t>Beltéri vakolóprofilok elhelyezése, PVC-ből, ablakkávára, ablaktokra, MASTERPLAST Masterprofil ablakcsatlakozó profil, kültéri kávakapcsolathoz, PVC, 2,5 m, Cikkszám: 0808-00250000</t>
  </si>
  <si>
    <t>36-051-6.2.1-0149056</t>
  </si>
  <si>
    <t>Kültéri vakolóprofilok elhelyezése, utólagos (táblás) hőszigetelő rendszerhez (EPS), polisztirol,PVC,alumínium,rozsdam.acél,horg.acél, üvegszövet, 30 - 160 mm hőszigeteléshez, pozitív sarkokra, MASTERPLAST ALU hálós élvédő 10+10 cm, 2,5 m, Cikkszám: 0105-1010L000</t>
  </si>
  <si>
    <t>36-090-1.1.2-0550030</t>
  </si>
  <si>
    <t>Vakolatjavítás oldalfalon, tégla-, beton-, kőfelületen vagy építőlemezen, a meglazult, sérült vakolat előzetes leverésével, hiánypótlás 5-25% között, Hvb4-mc, beltéri, vakoló, cementes mészhabarcs mészpéppel</t>
  </si>
  <si>
    <t>39</t>
  </si>
  <si>
    <t>Szárazépítés</t>
  </si>
  <si>
    <t>39-003-1.1.2.1.1-1210200</t>
  </si>
  <si>
    <t>Szerelt gipszkarton álmennyezet fém vázszerkezetre (duplasoros), választható függesztéssel, csavarfejek és illesztések alapglettelve (Q2 minőségben),  nem látszó bordázattal, 50 cm bordatávolsággal (CD50/27), 10 m² összefüggő felület felett, 1 rtg. normál 12,5 mm vtg. gipszkarton borítással, KNAUF A 13 normál építőlemez, 12,5 mm HRAK 1250/2000, nóniusz függesztővel, Cikksz: 31307120</t>
  </si>
  <si>
    <t>39-003-1.1.2.2.1-1210211</t>
  </si>
  <si>
    <t>39-003-20.1.1-0192591</t>
  </si>
  <si>
    <t>Kiegészítők elhelyezése, profilok, CD profil, MASTERPLAST Masterprofil CE 05 CD-60 4,0 m (16 db/ktg)</t>
  </si>
  <si>
    <t>39-003-20.1.2-0192588</t>
  </si>
  <si>
    <t>Kiegészítők elhelyezése, profilok, UD profil, MASTERPLAST Masterprofil CE 05 UD-27 4,0 m (16 db/ktg)</t>
  </si>
  <si>
    <t>39-003-20.8-0149296</t>
  </si>
  <si>
    <t>Kiegészítők elhelyezése, fugatakaró csík, MASTERPLAST fugatakaró csík 5 cm x 45 m  (54 db/doboz), Cikkszám: 0714-45A54000</t>
  </si>
  <si>
    <t>39-003-20.9.4-0149216</t>
  </si>
  <si>
    <t>Kiegészítők elhelyezése, függesztők, rugós gyorsfüggesztő (CD profilhoz, fához, T sínhez), MASTERPLAST anker függesztő, rugós gyorsfüggesztő, Cikkszám: 0708-20001000</t>
  </si>
  <si>
    <t>39-000-2</t>
  </si>
  <si>
    <t>Gipszkarton álmennyezetek bontása</t>
  </si>
  <si>
    <t>41</t>
  </si>
  <si>
    <t>Tetőfedés</t>
  </si>
  <si>
    <t>41-003-1.11.1.1-0115501</t>
  </si>
  <si>
    <t>Kettősfedés húzott égetett agyag tetőcserepekkel, hódfarkú cseréppel, rögzítés nélkül, 25-30° tetőhajlásszög között, TONDACH Táska lekerekített és szögletes alapcserép 19x40 cm, FusionProtect</t>
  </si>
  <si>
    <t>41-003-29.11-0115325</t>
  </si>
  <si>
    <t>Egyszeres húzott, hornyolt  tetőcserép fedésnél élgerinc készítése kúpcseréppel, kúpcseréprögzítővel, kúpalátéttel, TONDACH Hornyolt gerinccserép gerincrögzítővel, kerámia, 38x19 cm, FusionProtect</t>
  </si>
  <si>
    <t>41-003-29.21-0115208</t>
  </si>
  <si>
    <t>Egyszeres húzott, hornyolt  tetőcserép fedésnél ki-, beszellőztetés, szellőzőcserép elhelyezése, TONDACH Pilis ívesvágású szellőzőcserép 21x40 cm, FusionProtect</t>
  </si>
  <si>
    <t>41-003-29.22-0194062</t>
  </si>
  <si>
    <t>Egyszeres húzott, hornyolt  tetőcserép fedésnél ki-, beszellőztetés, szellőző elem, szellőző szalag, szellőzőléc, szellőző profil vagy lezárófésű elhelyezése, TONDACH alumínium szellőzőszalag 100 mm</t>
  </si>
  <si>
    <t>41-003-29.3-0115325</t>
  </si>
  <si>
    <t>Egyszeres húzott, hornyolt  tetőcserép fedésnél taréjgerinc készítése kúpcseréppel, kúpcseréprögzítővel, kúpalátéttel, TONDACH Hornyolt gerinccserép gerincrögzítővel, kerámia, 38x19 cm, FusionProtect</t>
  </si>
  <si>
    <t>41-003-29.30-0194019</t>
  </si>
  <si>
    <t>Egyszeres húzott, hornyolt  tetőcserép fedésnél hófogócserép vagy fém hófogó elhelyezése, TONDACH fém hófogó hódfarkú, hornyolt tetőcseréphez C 380</t>
  </si>
  <si>
    <t>41-003-29.33-0194020</t>
  </si>
  <si>
    <t>Egyszeres húzott, hornyolt  tetőcserép fedésnél tetőkibúvó ablak elhelyezése, TONDACH Professional tetőkibúvó ablak 45x55 cm piros</t>
  </si>
  <si>
    <t>41-003-29.5-0194036</t>
  </si>
  <si>
    <t>Egyszeres húzott, hornyolt  tetőcserép fedésnél fém vápaelem elhelyezése, TONDACH alumínium vápatekercs, 600 mm, 2 m, piros/barna</t>
  </si>
  <si>
    <t>41-003-29.6-0194031</t>
  </si>
  <si>
    <t>Egyszeres húzott, hornyolt  tetőcserép fedésnél alumínium vápalezáró szalag elhelyezése, TONDACH öntapadó vápalezáró szalag, piros</t>
  </si>
  <si>
    <t>41-005-19.1.2-0095770</t>
  </si>
  <si>
    <t>Bitumenes zsindelyfedésnél alátétlemez elhelyezése szegezhető aljzatra, 2,51 mm vastagság felett, BAUDER TOP UDS 3, bitumenes alátétszigetelés, öntapadó lemezátlapolással, kb. 3,0 mm, 3000 g/m2, 900/450 N/50 mm, -20°C+100°C, sd&lt;=150 m, vízhatlanság W1, E osztály, Csz.: 1790 0005</t>
  </si>
  <si>
    <t>42</t>
  </si>
  <si>
    <t>Hideg- és melegburkolatok készítése, aljzat előkészítés</t>
  </si>
  <si>
    <t>42-001-1.6.2.2-0512005</t>
  </si>
  <si>
    <t>Fal-, pillér-, és oszlopburkolat készítése, ágyazó, meszes cementhabarcsba vagy  falazó, cementes mészhabarcsba fektetve, csempelapból, kötésben vagy hálósan rakva, zárt hézaggal, 15x20 cm-es, 15x20 cm-es mázas kerámia átlagár</t>
  </si>
  <si>
    <t>42-011-2.1.1.4.1-0313032</t>
  </si>
  <si>
    <t>Padlóburkolat hordozószerkezetének felületelőkészítése beltérben, beton alapfelületen önterülő felületkiegyenlítés készítése 5 mm átlagos rétegvastagságban, MAPEI Ultraplan Renovation önterülő aljzatkiegyenlítő, Csz: 0124325</t>
  </si>
  <si>
    <t>42-022-1.1.1.1.1.3-0313111</t>
  </si>
  <si>
    <t>Padlóburkolat készítése, beltérben, tégla, beton, vakolt alapfelületen, mázas kerámiával, kötésben vagy hálósan, 3-5 mm vtg. ragasztóba rakva, 1-10 mm fugaszélességgel, 25x25 -  40x40 cm közötti lapmérettel, MAPEI Adesilex P9 C2TE cementkötésű ragasztóhabarcs, szürke, Csz: 006125 MAPEI Ultracolor Plus fugázóhabarcs, fehér, Csz: 6010002</t>
  </si>
  <si>
    <t>42-042-22.1-0312342</t>
  </si>
  <si>
    <t>Linóleum burkolat fektetése szabványos, kiegyenlített aljzatra, lemezből (ragasztó anyag külön tételben kiírva), Gerflor DLW Colorette természetes linóleum burkolat, LPX védelemmel, 3,2 mm vtg., 3,2 mm kopt. rtg., 200 cm széles tekercsben</t>
  </si>
  <si>
    <t>42-042-4.1.2.2.5-0110702</t>
  </si>
  <si>
    <t>Parkettafektetés, csaphornyos parkettából, kiegyenlített aljzatra ragasztva, nedvességre kevésbé érzékeny fafajtából, halszálka mintába (duplahalszálka mintába) rakva (ragasztó anyag külön tételben kiírva), Csaphornyos parketta, 300/350/400x45/55x22 mm, tölgy, Natúr, Mátraparkett</t>
  </si>
  <si>
    <t>42-061-1.2-0224084</t>
  </si>
  <si>
    <t>Homlokzatburkolat készítése klinker- vagy burkolótéglából,  fugázással, 12 mm-es fugával, réteges falszerkezet esetén (kiegészítő rögzítés külön tételben kiírva), 250x120x65 mm méretben, TERCA Astro lyukas, vörös, sima felületű klinker, 250x120x65 mm, 51 db/m²</t>
  </si>
  <si>
    <t>42-041-1.1.1-0418808</t>
  </si>
  <si>
    <t>Újonnan készült aljzat kiegyenlítése rugalmas burkolat alá,  parketta és laminált padló úsztatott fektetéshez, (átlagos igénybevétel) szabványos cementesztrich és betonpadló felület előkészítése, 3 mm vastagságban, BOTAMENT M 53 Extra szálerősített önterülő kiegyenlítő, 3-15 mm, Cikkszám: 1871000 011 5609 BOTAMENT D 11 mélyalapozó, Cikkszám: 9998808 090 0001 008</t>
  </si>
  <si>
    <t>42-073-1.1-0450101</t>
  </si>
  <si>
    <t>Dilatációs és csatlakozó fuga kitöltése, szilikon alapú elasztikus tömítő anyaggal, 5 mm szélesség- és mélységben, Baumacol Silikon - ecetsavas, ellasztikus, penészedésálló töm.anyag (fehér,szürke,színes,átlátszó), Cikkszám: 961403XXX</t>
  </si>
  <si>
    <t>42-090-3.1.1.2</t>
  </si>
  <si>
    <t>Lapburkolat javítása; Padlóburkolat javítása, egy-egy lap kivésésével, pótlásával, 30x30 cm-es mozaiklap</t>
  </si>
  <si>
    <t>42-002-2.1.4.1</t>
  </si>
  <si>
    <t>Lábazatburkolat készítése, egyenes, egysoros kivitelben, ágyazó, meszes cementhabarcsba fektetve, csempelapból, 15x15 cm-es, 15 cm szélességben</t>
  </si>
  <si>
    <t>42-071-17.1-0148051</t>
  </si>
  <si>
    <t>Parketta, dilatációs, véglezáró és átmeneti elemek elhelyezése, natúr-, arany és bronz eloxált alumíniumból, szintbeli burkolatváltások esetén meglévő aljzaton, MUREXIN P 202/8 lezáró- és átmeneti sín, natúr eloxált</t>
  </si>
  <si>
    <t>42-042-6.1.1.1</t>
  </si>
  <si>
    <t>Kisegítő- és részmunkák, parketta csiszolása és lakkozása, normál igénybevételre, 2 rétegben, oldószeres lakkal</t>
  </si>
  <si>
    <t>42-042-22.9-0313035</t>
  </si>
  <si>
    <t>Linóleum burkolat fektetése szabványos, kiegyenlített aljzatra, ajánlott ragasztó linóleum burkolat fektetéséhez (a ragasztás ideje a burkolási tételeknél szerepel), MAPEI Ultrabond Eco V4SP diszperziós ragasztó, halványbézs, Csz: 067216</t>
  </si>
  <si>
    <t>42-042-31.3.5</t>
  </si>
  <si>
    <t>Lábazat kialakítása, linóleum burkolatból, ráültetett lábazat készítése saját anyagából, PVC-szegőlécbe bújtatva (a lábazat és a burkolat összehegesztése és az anyagszükséglet a burkolásnál szerepel)</t>
  </si>
  <si>
    <t>42-042-31.2.6</t>
  </si>
  <si>
    <t>Lábazat kialakítása, gumiburkolatból, falábazat (székléc) készítése</t>
  </si>
  <si>
    <t>42-071-1-0156032</t>
  </si>
  <si>
    <t>Kiegészítő profil elhelyezése padlóburkolatok külső éleinek védelmére, szintbeli burkolatváltások esetén, alumíniumból, eloxált alumíniumból, nemesacélból vagy rézből, 2-40 mm magassági mérettel, SALAG "C" élzáró profil lekerekített kialakítással műanyagból, h: 2,50 m, 10 mm, fehér, Cikkszám: 019001</t>
  </si>
  <si>
    <t>42-042-4.6.1.9-0314453</t>
  </si>
  <si>
    <t>Parkettafektetés, bütü parketta fektetése, kiegyenlített aljzatra, ajánlott alapozó és ragasztó bütü parketta fektetéséhez (a ragasztás ideje a burkolási tételeknél szerepel), MUREXIN X-Bond MS - K 511 elasztikus parkettaragasztó</t>
  </si>
  <si>
    <t>43</t>
  </si>
  <si>
    <t>Bádogozás</t>
  </si>
  <si>
    <t>43-000-5</t>
  </si>
  <si>
    <t>Lefolyó csatorna bontása 50 cm kiterített szélességig</t>
  </si>
  <si>
    <t>43-001-2.1.1-0149106</t>
  </si>
  <si>
    <t>Sávos szalagfedések; Sima fémlemez fedés készítése lemezszalagból, kettős állókorcos kivitelben, 30°-ig, 100 m²-ig, 550 mm korctávolságig, PREFALZ alumínium szalag sima felülettel, fólia nélkül, 0,7x1000 mm, 1 m² = 1,89 kg, P.10 bevonattal, 40 év alapanyag és 40 év szín garanciával, standard színekben, 60 kg/tekercs</t>
  </si>
  <si>
    <t>43-001-2.1.1-0149109</t>
  </si>
  <si>
    <t>Sávos szalagfedések; Sima fémlemez fedés készítése lemezszalagból, kettős állókorcos kivitelben, 30°-ig, 100 m²-ig, 550 mm korctávolságig, PREFALZ alumínium szalag sima felülettel, fólia nélkül, 0,7x650 mm, 1 m² = 1,89 kg, P.10 bevonattal, 40 év alapanyag és 40 év szín garanciával, standard színekben, 60 kg/tekercs</t>
  </si>
  <si>
    <t>43-002-1.5-0149453</t>
  </si>
  <si>
    <t>Függőereszcsatorna szerelése, félkörszelvényű, bármilyen kiterített szélességben, alumínium lemezből vagy porfestett alumínium lemezből, PREFA függő ereszcsatorna 28-as bevonatos alumínium standard színekben, 0,7mm/6m</t>
  </si>
  <si>
    <t>43-002-11.5-0149469</t>
  </si>
  <si>
    <t>Lefolyócső szerelése kör keresztmetszettel, bármilyen kiterített szélességgel, alumínium lemezből, PREFA lefolyócső Ø120 körszelvényű, bevonatos alumínium 0,7/3000, standard színekben</t>
  </si>
  <si>
    <t>43-002-12.2.4-0149425</t>
  </si>
  <si>
    <t>Lefolyócső kiegészítő szerelvények elhelyezése, kör keresztmetszettel, bármilyen kiterített szélességgel, vízgyűjtő tölcsér, vízgyűjtő üst, vízlopó stb. alumínium lemezből, PREFA vízgyűjtő üst Ø120 standard színekben</t>
  </si>
  <si>
    <t>43-002-2.11-0149436</t>
  </si>
  <si>
    <t>Függőereszcsatorna kiegészítő szerelvények elhelyezése,  félkörszelvényű, bármilyen kiterített szélességben, levélrács vagy cseppentő lemez elhelyezése félkör alakú csatornákhoz, alumínium vagy horganyzott acéllemezből, PREFA cseppentő lemez standard színekben</t>
  </si>
  <si>
    <t>43-002-2.5-0149212</t>
  </si>
  <si>
    <t>Függőereszcsatorna kiegészítő szerelvények elhelyezése,  félkörszelvényű, bármilyen kiterített szélességben, alumínium lemezből, PREFA ereszcsatorna szöglet 90° belső 280-as függő ereszcsatornához 0,7 mm standard színekben</t>
  </si>
  <si>
    <t>43-002-2.5-0149238</t>
  </si>
  <si>
    <t>Függőereszcsatorna kiegészítő szerelvények elhelyezése,  félkörszelvényű, bármilyen kiterített szélességben, alumínium lemezből, PREFA ereszcsatorna betorkoló elem 280/80 standard színekben</t>
  </si>
  <si>
    <t>43-002-21.2.4-0993315</t>
  </si>
  <si>
    <t>Attikacsatorna szerelése, színes műanyag bevonatú horganyzott acéllemezből, 120 cm kiterített szélességgel, LINDAB Seamline FOP szegély tűzihorganyzott acél + Classic bevonat, standard színben, 0,7 mm vtg., kiterített szélesség: 1151-1200 mm</t>
  </si>
  <si>
    <t>43-002-21.2.4-0993584</t>
  </si>
  <si>
    <t>Attikacsatorna szerelése, színes műanyag bevonatú horganyzott acéllemezből, 120 cm kiterített szélességgel, LINDAB Seamline FOP szalag tűzihorganyzott acél + Classic bevonat, standard színben, 0,7 mm vtg., kiterített szélesség: 1151-1200 mm</t>
  </si>
  <si>
    <t>43-003-1.1.4.1-0149647</t>
  </si>
  <si>
    <t>Ereszszegély szerelése keményhéjalású tetőhöz, bevonatos alumínium lemezből, 40 cm kiterített szélességig, Ereszszegély PREFALZ alumínium szalagból sima felülettel, 0,7 mm vtg., Ksz: 40 cm</t>
  </si>
  <si>
    <t>43-003-1.1.4.1-0149648</t>
  </si>
  <si>
    <t>43-003-4.3.3.3-0149649</t>
  </si>
  <si>
    <t>Falszegély szerelése lágyfedésű tetőhöz, bevonatos alumínium vagy ólomlemezből, 50 cm kiterített szélességgel, Falszegély PREFALZ alumínium szalagból sima felülettel, 0,7 mm vtg., Ksz: 50 cm</t>
  </si>
  <si>
    <t>43-003-8.3.1-0149643</t>
  </si>
  <si>
    <t>Ablak- vagy szemöldökpárkány bevonatos alumínium lemezből, 50 cm kiterített szélességig, Ablakpárkány PREFALZ alumínium szalagból sima felülettel, 0,7 mm vtg., Ksz: 33 cm</t>
  </si>
  <si>
    <t>43-003-10.1.3.2-0149653</t>
  </si>
  <si>
    <t>Kétvízorros falfedés, egyenesvonalú kivitelben, bevonatos alumínium lemezből, 51-100 cm kiterített szélességig, Kétvízorros fallefedés PREFALZ alumínium szalagból sima felülettel, 0,7 mm vtg., Ksz: 65 cm</t>
  </si>
  <si>
    <t>43-003-4.3.3.2-0149647</t>
  </si>
  <si>
    <t>Falszegély szerelése lágyfedésű tetőhöz, bevonatos alumínium vagy ólomlemezből, 40 cm kiterített szélességgel, Falszegély PREFALZ alumínium szalagból sima felülettel, 0,7 mm vtg., Ksz: 40 cm</t>
  </si>
  <si>
    <t>43-003-6.4.1-0149635</t>
  </si>
  <si>
    <t>Viharléc szerelés, bevonatos alumínium lemezből, 10 cm kiterített szélességgel, Viharléc PREFALZ alumínium szalagból sima felülettel, 0,7 mm vtg., Ksz: 10 cm</t>
  </si>
  <si>
    <t>43-003-13-0095595</t>
  </si>
  <si>
    <t>Fóliabádog műanyag szigetelés mechanikai rögzítéséhez, egyik oldalán lágyított PVC vagy FPO bevonattal, másik oldalán korrózióvédelemmel, 15 cm kiterített szélességig, BAUDER PVC FB 12 fóliabádog PVC vízszigetelő lemezekhez, 1,2 mm, PVC bevonat 0,6 mm, bádog 0,6 mm, 1 x 30 m tekercs, világosszürke, Csz.: 6011 0012</t>
  </si>
  <si>
    <t>43-003-4.3.3.1-0149641</t>
  </si>
  <si>
    <t>Falszegély szerelése lágyfedésű tetőhöz, bevonatos alumínium vagy ólomlemezből, 33 cm kiterített szélességig, Falszegély PREFALZ alumínium szalagból sima felülettel, 0,7 mm vtg., Ksz: 25 cm</t>
  </si>
  <si>
    <t>43-003-4.3.3.1-0149643</t>
  </si>
  <si>
    <t>Falszegély szerelése lágyfedésű tetőhöz, bevonatos alumínium vagy ólomlemezből, 33 cm kiterített szélességig, Falszegély PREFALZ alumínium szalagból sima felülettel, 0,7 mm vtg., Ksz: 33 cm</t>
  </si>
  <si>
    <t>43-002-42.1.2-0144215</t>
  </si>
  <si>
    <t>Csatornarendszer kiegészítők, vízgyűjtő üst szerelése építményen kivül, felerősítéssel, körszelvényű kifolyással, a lefolyócső bekötésével, színes műanyagbevonatos  alumínium-ereszcsatorna rendszerben, sima Prefalz standard</t>
  </si>
  <si>
    <t>43-002-9.2.3-0148289</t>
  </si>
  <si>
    <t>Csatornatartó rendszer felszerelése, csatornatartó elem aluminiumból, függőereszcsatornához, bármilyen kiterített szélességben, Prefa csatornatartó elem elhelyezése félkör szelvényű csatornához, standard szíben</t>
  </si>
  <si>
    <t>44</t>
  </si>
  <si>
    <t>Fa- és műanyag szerkezet elhelyezése</t>
  </si>
  <si>
    <t>44-000-1.1</t>
  </si>
  <si>
    <t>Fa vagy műanyag nyílászáró szerkezetek bontása, ajtó, ablak vagy kapu, 2,00 m²-ig</t>
  </si>
  <si>
    <t>m²</t>
  </si>
  <si>
    <t>44-000-1.3</t>
  </si>
  <si>
    <t>Fa vagy műanyag nyílászáró szerkezetek bontása, ajtó, ablak vagy kapu, 4,01-6,00 m² között</t>
  </si>
  <si>
    <t>44-001-1.1.1.1-0131034</t>
  </si>
  <si>
    <t>Fa beltéri nyílászárók elhelyezése, előre kihagyott falnyílásba, utólagos elhelyezéssel, tömítés nélkül, (szerelvényezve, finom beállítással), MDF vagy keményhéjszerkezetes ajtó, 6,00 m kerületig, Beltéri kazettás ajtó, tele lemezelt, egyszárnyú, MDF tokkal, kilincs nélkül, 90x210 cm</t>
  </si>
  <si>
    <t>44-001-1.1.1.2-0131036</t>
  </si>
  <si>
    <t>Fa beltéri nyílászárók elhelyezése, előre kihagyott falnyílásba, utólagos elhelyezéssel, tömítés nélkül, (szerelvényezve, finom beállítással), MDF vagy keményhéjszerkezetes ajtó, 6,01-10,00 m kerület között, Beltéri kazettás ajtó, tele lemezelt, egyszárnyú, MDF tokkal, kilincs nélkül, 100x210 cm</t>
  </si>
  <si>
    <t>44-001-1.1.1.2-0131046</t>
  </si>
  <si>
    <t>Fa beltéri nyílászárók elhelyezése, előre kihagyott falnyílásba, utólagos elhelyezéssel, tömítés nélkül, (szerelvényezve, finom beállítással), MDF vagy keményhéjszerkezetes ajtó, 6,01-10,00 m kerület között, Beltéri kazettás ajtó, felül üvegezhető, egyszárnyú, MDF tokkal, kilincs nélkül, 100x210 cm</t>
  </si>
  <si>
    <t>44-001-1.1.1.2-0131063</t>
  </si>
  <si>
    <t>Fa beltéri nyílászárók elhelyezése, előre kihagyott falnyílásba, utólagos elhelyezéssel, tömítés nélkül, (szerelvényezve, finom beállítással), MDF vagy keményhéjszerkezetes ajtó, 6,01-10,00 m kerület között, Beltéri kazettás ajtó, üvegezett, egyszárnyú, MDF tokkal, kilincs nélkül, 160x210 cm</t>
  </si>
  <si>
    <t>44-001-1.1.1.2-0131082</t>
  </si>
  <si>
    <t>Fa beltéri nyílászárók elhelyezése, előre kihagyott falnyílásba, utólagos elhelyezéssel, tömítés nélkül, (szerelvényezve, finom beállítással), MDF vagy keményhéjszerkezetes ajtó, 6,01-10,00 m kerület között, Beltéri kazettás ajtó, mélyen üvegezhető, kétszárnyú, MDF tokkal, kilincs nélkül, 140x210 cm</t>
  </si>
  <si>
    <t>44-001-1.1.1.2-0131083</t>
  </si>
  <si>
    <t>Fa beltéri nyílászárók elhelyezése, előre kihagyott falnyílásba, utólagos elhelyezéssel, tömítés nélkül, (szerelvényezve, finom beállítással), MDF vagy keményhéjszerkezetes ajtó, 6,01-10,00 m kerület között, Beltéri kazettás ajtó, mélyen üvegezhető, egyszárnyú, fix üvegezésű felülvilágítóval MDF tokkal, kilincs nélkül, 110x240 cm</t>
  </si>
  <si>
    <t>44-002-1.1.3-0000001</t>
  </si>
  <si>
    <t>Fa beltéri fix nyílászárók, egyrétegű gerébtokos ablak elhelyezése, falazással egyidejűleg vagy kihagyott nyílásba, (szerelvényezéssel, illesztéssel), 4,00 m kerület felett 160 x 210 cm</t>
  </si>
  <si>
    <t>44-002-1.1.3-0000002</t>
  </si>
  <si>
    <t>Fa beltéri fix nyílászárók, egyrétegű gerébtokos ablak elhelyezése, falazással egyidejűleg vagy kihagyott nyílásba, (szerelvényezéssel, illesztéssel), 4,00 m kerület felett 100 x 210 cm</t>
  </si>
  <si>
    <t>44-011-1.1.2-0000001</t>
  </si>
  <si>
    <t>Műanyag beltéri nyílászárók elhelyezése előre kihagyott falnyílásba, fokozott légzárású bejárati ajtó, tömítés nélkül (szerelvényezve, finom beállítással), 5,01-10,00 m kerület között, kifelé nyíló üvegezett egyszárnyú bejárati ajtó oldalvilágítóval, 3 kamrás PVC profil, mérete: 150 x 210 cm</t>
  </si>
  <si>
    <t>44-002-1.3.2.1-0120134</t>
  </si>
  <si>
    <t>Fa kültéri nyílászárók, hőszigetelt, fokozott légzárású ablak elhelyezése, előre kihagyott falnyílásba, (szerelvényezéssel, illesztéssel), 4,00 m kerület felett, bukó-nyíló, KIRÁLYFA PLUSZ  egyszárnyú bukó-nyíló ablak, U = 1,1 W/m²K lazúros vagy RAL fedő festett, hossztoldott 120 x 180 cm</t>
  </si>
  <si>
    <t>44-029-1.1.4</t>
  </si>
  <si>
    <t>Beépített szekrények elhelyezése és helyszíni szerelése</t>
  </si>
  <si>
    <t>44-030-4.1.1-0344821</t>
  </si>
  <si>
    <t>Szerelt fülkerendszer, lábakkal, öltöző-, WC- és zuhanyfülkék kialakításához, kompletten, ajtóval, kilinccsel, zárral, foglaltságjelzővel, száraz környezetbe, B&amp;K EAST fülkerendszer 18 mm-es laminált lapból, eloxált aluprofilokkal szegve, foglaltságjelzővel, 2 m magasságú, alapszínekben, Cikkszám: BKLTS.FULKE.LAM18</t>
  </si>
  <si>
    <t>44-041-1.1.2-0146848</t>
  </si>
  <si>
    <t>Fénycsatorna kiépítése, magastetőbe, fogadó-burkolókerettel együtt, profilos tetőfedőanyaghoz, könnyűszerkezetes födém esetén, merev, bővíthető 60-1800 cm távolság áthidalására, VELUX TWR 0K14 fénycsatorna profilos tetőfedő anyaghoz, könnyűszerkezetes és betonfödémben is alkalmazható, merev cső, 90-170 cm hossz, Ø35 cm; toldócsővel 6 m-ig bővíthető; a fény 98%-át továbbítja; elemei: bevilágító fix tetősíkablak edzett üveggel, könnyen tisztuló bevonattal és burkolókerettel, mennyezetbe szerelhető világítóegység, 2 db könyökelem, 2 db 60 cm hosszú merev cső, 1 db párafékező fólia, de vízelvezető csatornát nem tartalmaz; Termékkód: TWR 0K14 2010</t>
  </si>
  <si>
    <t>44-041-1.3.1-0146854</t>
  </si>
  <si>
    <t>Fénycsatorna kiépítése, fénycsatorna kiegészítők, toldócső, merev csőhöz, 250-900 mm átmérővel, VELUX ZTR 0K14 toldócső TWR/TLR/TCR merev csöves fénycsatornához, 124 cm hosszú; Termékkód: ZTR 0K14 0124</t>
  </si>
  <si>
    <t>44-002-1.3.2.5-0120280</t>
  </si>
  <si>
    <t>Fa kültéri nyílászárók, hőszigetelt, fokozott légzárású ablak elhelyezése, előre kihagyott falnyílásba, (szerelvényezéssel, illesztéssel), 4,00 m kerület felett, bukó-nyíló,   középen felnyíló bukó-nyíló ablak, fix oldalvilágítóval és tömör alsó elemmel U = 1,1 W/m²K lazúros vagy RAL fedő festett, hossztoldott 250 x 250 cm</t>
  </si>
  <si>
    <t>44-001-2.2.1-0120776</t>
  </si>
  <si>
    <t>Fa kültéri nyílászárók elhelyezése, hőszigetelt fokozott légzárású bejárati ajtó, előre kihagyott falnyílásba,  utólagos elhelyezéssel (szerelvényezve, finom beállítással), (szerelő- tömítőhab külön tételben) 6,00-10,00 m kerület között, egyszárnyú, oldal és felülvilágítóval fokozott hőszigetelésű bejárati ajtó, lazúros vagy RAL fedő festett, hossztoldott 140 x 210 cm</t>
  </si>
  <si>
    <t>44-001-2.2.1-0120777</t>
  </si>
  <si>
    <t>Fa kültéri nyílászárók elhelyezése, hőszigetelt fokozott légzárású bejárati ajtó, előre kihagyott falnyílásba,  utólagos elhelyezéssel (szerelvényezve, finom beállítással), (szerelő- tömítőhab külön tételben) 6,00-10,00 m kerület között, egyszárnyú felülvilágítóval, fokozott hőszigetelésű bejárati ajtó, lazúros vagy RAL fedő festett, hossztoldott 110 x 210 cm</t>
  </si>
  <si>
    <t>44-001-2.2.1-0120778</t>
  </si>
  <si>
    <t>Fa kültéri nyílászárók elhelyezése, hőszigetelt fokozott légzárású bejárati ajtó, előre kihagyott falnyílásba,  utólagos elhelyezéssel (szerelvényezve, finom beállítással), (szerelő- tömítőhab külön tételben) 6,00-10,00 m kerület között, egyszárnyú, felülvilágítóval, fokozott hőszigetelésű bejárati ajtó, lazúros vagy RAL fedő festett, hossztoldott 100 x 250 cm</t>
  </si>
  <si>
    <t>44-002-2-0184116</t>
  </si>
  <si>
    <t>Fa ablakdeszka, könyöklő, elhelyezése (szereléssel), Ablakdeszka, (belső párkány) AD 300 Anyagminőség: S64, T68</t>
  </si>
  <si>
    <t>44-001-1.1.1.1-0131053</t>
  </si>
  <si>
    <t>Fakro 70x140 cm tűzgátló  padlásfeljáró hőszigetelt ajtólap, fém kapaszkódós, összecsukható  csúszásgátló láb és lépcsőfok LWF 45 305</t>
  </si>
  <si>
    <t>44-091-1</t>
  </si>
  <si>
    <t>Asztalos és ácsolt kaputok elhelyezése</t>
  </si>
  <si>
    <t>44-028-1.6-0172151</t>
  </si>
  <si>
    <t>Belső roló elhelyezése MINI gyöngyláncos roló Madagaszkár BO fényzáró szövettel 1200 x 1800 mm</t>
  </si>
  <si>
    <t>Belső roló elhelyezése Solid M gyöngyláncos roló Madagaszkár BO fényzáró szövettel 1400 x 2700 mm</t>
  </si>
  <si>
    <t>44-028-1.6-0172152</t>
  </si>
  <si>
    <t>Belső roló elhelyezése Solid M gyöngyláncos sávroló Bahama Lime szövettel 2500 x 2500 mm</t>
  </si>
  <si>
    <t>44-011-1.6-0212961</t>
  </si>
  <si>
    <t>Műanyag kültéri nyílászárók elhelyezése előre kihagyott falnyílásba, Műanyag lécek, sorolók, kiegészítők elhelyezése (beépítéssel), REHAU rögzítő falkarom</t>
  </si>
  <si>
    <t>44-001-5-0990139</t>
  </si>
  <si>
    <t>Nyílászáró és falszerkezet közötti hézaghoz Ral párazáró szalag belső oldali elhelyezése</t>
  </si>
  <si>
    <t>44-041-1.3.2-0146788</t>
  </si>
  <si>
    <t>Fénycsatorna kiépítése, fénycsatorna kiegészítők, alátétfólia, vízelvezető csatornával, VELUX BFX alátétfólia+vízelvezető csatorna Ø35 cm átmérőjű fénycsatornához; Termékkód: BFX 0K14 1000</t>
  </si>
  <si>
    <t>44-041-1.3.6-0158734</t>
  </si>
  <si>
    <t>Fénycsatorna kiépítése, fénycsatorna kiegészítők, hőszigetelő elem, VELUX ZTB 0K14 extra hőszigetelő elem fénycsatornához; az U-érték TWF/TLF esetén 1,7, TWR/TLR esetén 1,8 W/m2K-re csökken; Termékkód: ZTB 0K14 2002</t>
  </si>
  <si>
    <t>44-041-1.3.3-0146862</t>
  </si>
  <si>
    <t>Fénycsatorna kiépítése, fénycsatorna kiegészítők, szellőztető elem, VELUX ZTV 014 szellőztető TWR/TWF fénycsatornához, a helyiség levegőcseréjét segíti; Termékkód: ZTV 014</t>
  </si>
  <si>
    <t>44-041-1.3.5-0146861</t>
  </si>
  <si>
    <t>45</t>
  </si>
  <si>
    <t>Fém nyílászáró és épületlakatos szerkezet elhelyezése</t>
  </si>
  <si>
    <t>45-001-31.1.1.1-0134494</t>
  </si>
  <si>
    <t xml:space="preserve">Tűzgátló ablak, külső párkány és belső könyöklő nélkül, hőszigetelő üvegezéssel, nyíló-bukó vasalattal, 600x1800 mm névleges méretig, hőhídmentes, nyíló-bukó ablak, méret: 600x1800 mm </t>
  </si>
  <si>
    <t>45-001-31.1.1.1.1-0134493</t>
  </si>
  <si>
    <t>Tűzgátló ajtóelem beépítése, sarok-, gipszkarton-, falazós-, blokktokkal, tömítőprofillal, tűzgátló kilincsgarnitúrával, önzáródó kivitelben, biztonsági csapokkal, porszórt alapozással,  egyszárnyú kivitelben, 30 perces tűzgátlási értékkel (T30), üvegezett tűzgátló ajtóelem és felülvilágító aluminiumtokkal, kilinccsel szerelve, névleges méret: 1200 x 2500 mm, alapozott (GEZE K600-T ajtónyitó motor, pánttal ellentétes oldalra szerelve)</t>
  </si>
  <si>
    <t>45-001-31.90.2-0390280</t>
  </si>
  <si>
    <t>Tűzgátló ajtóelem beépítése, ajtó kiegészítők, tűzgátló tömítés elhelyezése, DUNAMENTI PS-25 tűzvédelmi szalag</t>
  </si>
  <si>
    <t>45-011-1.1.1.1-0185001</t>
  </si>
  <si>
    <t>Beltéri információs rendszer elhelyezése, változó szélességben és sorkiosztásban, eloxált alumíniumból, ajtó felirati tábla fejléc, egy sor információs lehetőséggel, SPANDEX beltéri ajtó felirati tábla 180x40 mm fejléc + egy sor 180x20 mm sínes profil, záróprofillal</t>
  </si>
  <si>
    <t>45-004-2-0180303</t>
  </si>
  <si>
    <t>Lépcsőkorlát elhelyezése fészekbe vagy kőcsavaros rögzítéssel, Acélcső korlát, 51 mm átmérőjű kézfogóval, alatta 2 sor 18 mm átmérőjű osztással, porszórt felülettel</t>
  </si>
  <si>
    <t>45-005-2.2-0180362</t>
  </si>
  <si>
    <t xml:space="preserve">Egyedi horganyzott acélszelvény L100/200/100x5mm a fallefedés lejtésképzésének megfogására, a vasbetonlemezhez mechanikailag rögzítve </t>
  </si>
  <si>
    <t>45-000-1.1.3</t>
  </si>
  <si>
    <t>Fém nyílászáró szerkezetek bontása, ajtó, ablak, kapu, 2,01 m² felület felett</t>
  </si>
  <si>
    <t>45-003-1.2-0137616</t>
  </si>
  <si>
    <t>Kerítéskapu elhelyezése kétszárnyú kivitelben, 6,00 m szabad nyílásméretig, DIRICKX Espace szárnyas kapu, átjáró: 3000 mm, kitöltés: 20x20 mm, magasság: 2,00 m</t>
  </si>
  <si>
    <t>47</t>
  </si>
  <si>
    <t>Felületképzés</t>
  </si>
  <si>
    <t>47-000-1.12-0222021</t>
  </si>
  <si>
    <t>Belső festéseknél felület előkészítése, részmunkák; vízzáró tömítőszalag elhelyezése sarkok, hajlatok és repedések takarására, Isomat WATERSTOP 1520 vízre duzzadó bentonit szalag, munkahézagok szigetelésére, betonelemek közt., szürke, Kód: 0625/6</t>
  </si>
  <si>
    <t>47-011-15.1.1.1-0160003</t>
  </si>
  <si>
    <t>Diszperziós festés műanyag bázisú vizes-diszperziós  fehér vagy gyárilag színezett festékkel, új vagy régi lekapart, előkészített alapfelületen, vakolaton, két rétegben, tagolatlan sima felületen, POLI-FARBE Inntaler Air-Cleaner légtisztító beltéri fehér falfesték</t>
  </si>
  <si>
    <t>47-020-31-0180905</t>
  </si>
  <si>
    <t>Kerítések, korlátok (hidegen hajlított szelvényekből, csövekből, zártszelvényekből, pl.: 45-004 tételcsoport) tűzihorganyzás felár, NAGÉV kerítések, korlátok tűzihorganyzása, hidegen hajlított szelvényekből, csövekből, zártszelvényekből</t>
  </si>
  <si>
    <t>kg</t>
  </si>
  <si>
    <t>47-031-3.1.1.1-0419551</t>
  </si>
  <si>
    <t>Külső fafelületek alapmázolása, műgyantabázisú (alkid) oldószertartalmú alapozóval, tagolatlan felületen, POLI-FARBE Base fakonzerváló alapozó</t>
  </si>
  <si>
    <t>47-031-3.12.1.1-0419558</t>
  </si>
  <si>
    <t>Külső fafelületek lazúrozása, akrilátlatex bázisú, vízzel hígítható páccal, tagolatlan felületen, POLI-FARBE Boróka fabevonó vastaglazúr borovi fenyő</t>
  </si>
  <si>
    <t>47-031-3.12.2.2-0418751</t>
  </si>
  <si>
    <t>47-020-11.1.2-0180901</t>
  </si>
  <si>
    <t>Meleg hengerelt szelvényekből készült acélszerkezetek (pl.: 31-002, 56-065 tételcsoport) tűzihorganyzás felár, könnyű acélszerkezet esetén, 80-160 mm szelvény magasság között, NAGÉV könnyű acélszerkezetek tűzihorganyzása, 80-160 mm szelvény magasság között, meleg hengerelt szelvényekből</t>
  </si>
  <si>
    <t>48</t>
  </si>
  <si>
    <t>Szigetelés</t>
  </si>
  <si>
    <t>48-002-1.1.1.1.1-0313069</t>
  </si>
  <si>
    <t>Talajnedvesség elleni szigetelés; Bitumenes lemez szigetelés aljzatának kellősítése, egy rétegben, vízszintes felületen, oldószeres hideg bitumenmázzal (száraz felületen), MAPEI Polyprimer oldószeres bitumenes kellősítő, Csz: 7270020</t>
  </si>
  <si>
    <t>48-002-1.3.1.2-0095328</t>
  </si>
  <si>
    <t>Talajnedvesség elleni szigetelés; Padlószigetelés, egy rétegben, minimum 4,0 mm vastag elasztomerbitumenes (SBS modifikált vagy SBS/oxidált duo) lemezzel, aljzathoz foltonként vagy sávokban olvasztásos ragasztással, átlapolásoknál teljes felületű hegesztéssel fektetve, BAUDER E-KV-4 elasztomerbitumenes hegeszthető lemez, SBS, 4 mm, 700 N/50 mm poliészter, 30 %, -15°C+100°C, E osztály, finomhomok, Broof(t1), Csz.: 1754 0007</t>
  </si>
  <si>
    <t>48-005-1.1.1.1.1-0095372</t>
  </si>
  <si>
    <t>Csapadékvíz elleni szigetelés; Bitumenes lemez szigetelés aljzatának kellősítése, egy rétegben, vízszintes felületen, oldószeres hideg bitumenmázzal (száraz felületen), BAUDER BURKOLIT V oldószeres bitumenes kellősítő (kültéri alkalmazásra) ~0,3 l/m2, GISCODE BBP 30, Csz.: 7504 0000</t>
  </si>
  <si>
    <t>48-005-1.2.1-0095211</t>
  </si>
  <si>
    <t>Csapadékvíz elleni szigetelés; Hajlaték elhelyezése faltőben, expandált polisztirolhab (EPS), poliuretánhab (PUR és PIR) vagy kőzetgyapot anyagú hajlaték, BAUDER PIR ékelem kasírozás nélkül, 50/50 mm, Csz.: 9610 7050</t>
  </si>
  <si>
    <t>48-005-1.3.1.2.2-0095302</t>
  </si>
  <si>
    <t>Csapadékvíz elleni szigetelés; Egyenes rétegrendű csapadékvíz elleni szigetelés párazáró rétege, vízszintes felületen, egy rétegben, minimum 2,5 mm vastag alumíniumfólia betétes elasztomerbitumenes (SBS modifikált) lemezzel, aljzathoz foltonként vagy sávokban olvasztásos ragasztással, átlapolásoknál teljes felületű hegesztéssel fektetve, BAUDER THERM DS 2 elasztomerbitumenes, gyorshegeszthető párazáró lemez, sd &gt;=1500 m, SBS, 4 mm, 400/300 N/50 mm poliészter+alumínium+üvegfátyol, -15°C+70°C, E osztály, felül THERM sávokkal, Csz.: 1630 0000</t>
  </si>
  <si>
    <t>48-005-1.5.2.1-0095261</t>
  </si>
  <si>
    <t>Csapadékvíz elleni szigetelés; Függőleges felületen (épületlábazaton vagy attikafalon), egy rétegben, minimum 4,0 mm vastag poliészterfátyol, vagy üvegszövet hordozójú, kiemelkedő műszaki tulajdonságú,egyrétegű alkalmazásra minősített, elasztomerbitumenes (SBS modifikált) lemezzel, aljzathoz teljes felületű olvasztásos ragasztással, átlapolások teljes felületű hegesztésével, BAUDER KARAT top-polimerbitumenes hegeszthető zárólemez, SBS/APP, 5,2 mm, 1450 N/50 mm poliészter+üvegszövet, -40°C+150°C, E osztály, zöld-fehér pala, Broof(t1,t3), Csz.: 1717 0000</t>
  </si>
  <si>
    <t>48-005-1.6.1.2.5-0095761</t>
  </si>
  <si>
    <t>Csapadékvíz elleni szigetelés; Alsó réteg szigetelés készítése, egy réteg bitumenes lemezzel, vízszintes felületen, minimum 3,0 mm vastag speciális kialakítású elasztomerbitumenes (SBS modifikált) lemezzel, aljzathoz teljes felületű olvasztásos ragasztással, átlapolásoknál teljes felületű hegesztéssel fektetve, BAUDER THERM UL 50 elasztomerbitumenes gyorshegeszthető alsó lemez, SBS, 4,2 mm, 1000 N/50 mm poliészter+üvegfátyol, -30°C+100°C, E osztály, felül homokolt PP fátyol, Csz.: 1633 0000</t>
  </si>
  <si>
    <t>48-005-1.6.2.2.5-0095761</t>
  </si>
  <si>
    <t>Csapadékvíz elleni szigetelés; Alsó réteg szigetelés készítése, egy réteg bitumenes lemezzel, függőleges felületen (épületlábazaton vagy attikafalon), minimum 3,0 mm vastag speciális kialakítású elasztomerbitumenes (SBS modifikált) lemezzel, aljzathoz teljes felületű olvasztásos ragasztással, átlapolásoknál teljes felületű hegesztéssel fektetve, BAUDER THERM UL 50 elasztomerbitumenes gyorshegeszthető alsó lemez, SBS, 4,2 mm, 1000 N/50 mm poliészter+üvegfátyol, -30°C+100°C, E osztály, felül homokolt PP fátyol, Csz.: 1633 0000</t>
  </si>
  <si>
    <t>48-005-1.7.1.1.2.2-0095260</t>
  </si>
  <si>
    <t>Csapadékvíz elleni szigetelés; Felső réteg szigetelés készítése, egy réteg bitumenes lemezzel, vízszintes felületen, nehéz felületvédelem nélküli tetőkön, minimum 4,0 mm vastag palaőrlemény hintésű elasztomerbitumenes (SBS modifikált) lemezzel, alsó réteghez teljes felületű hegesztéssel, fél lemezszélesség eltolással fektetve, BAUDER KARAT top-polimerbitumenes hegeszthető zárólemez, SBS/APP, 5,2 mm, 1450 N/50 mm poliészter+üvegszövet, -40°C+150°C, grafitfekete pala, Broof(t1,t3), Csz.: 1716 3000</t>
  </si>
  <si>
    <t>48-007-11.1.1.5-0095245</t>
  </si>
  <si>
    <t>Lapostető hő- és hangszigetelése; Egyenes rétegrendű nem járható lapostetőn vagy extenzív zöldtetőn, vízszintes és függőleges felületen(rögzítés külön tételben), egy rétegben, poliuretánhab hőszigetelő lemezzel, BAUDER PIR FA 160 lapostető hőszigetelés kétoldali alukasírozással, falccal, 160 mm vtg., λD=0,022 W/(mK), PIR index &gt;250, nyomószilárdság 120 kPa, táblaméret 2400 x 1200 mm, Csz.: 4519 0160</t>
  </si>
  <si>
    <t>48-007-21.1.1.2-0113325</t>
  </si>
  <si>
    <t>Külső fal; Homlokzati fal hő- és/vagy hangszigetelése, falazott vagy monolit vasbeton szerkezeten, függőleges felületen, (rögzítés, vakolás, légrés kialakítása külön tételben) vékonyvakolat alatti méretstabil expandált polisztirolhab lemezzel, AUSTROTHERM AT H80 homlokzati hőszigetelő lemez,1000x500x150 mm</t>
  </si>
  <si>
    <t>48-007-21.1.1.2-0113589</t>
  </si>
  <si>
    <t>Külső fal; Homlokzati fal hő- és/vagy hangszigetelése, falazott vagy monolit vasbeton szerkezeten, függőleges felületen, (rögzítés, vakolás, légrés kialakítása külön tételben) vékonyvakolat alatti méretstabil expandált polisztirolhab lemezzel, AUSTROTHERM GRAFIT 80 expandált polisztirol keményhab hőszigetelő lemez, 1000x500x100 mm</t>
  </si>
  <si>
    <t>48-007-21.1.1.4-0114310</t>
  </si>
  <si>
    <t>Külső fal; Homlokzati fal hő- és/vagy hangszigetelése, falazott vagy monolit vasbeton szerkezeten, függőleges felületen, (rögzítés, vakolás, légrés kialakítása külön tételben) vékonyvakolat alatti érdesített felületű extrudált polisztirolhab lemezzel, AUSTROTHERM XPS PLUS P extrudált polisztirolhab lábazati hőszigetelő lemez, egyenes élkiképzéssel, 600x1250x100 mm</t>
  </si>
  <si>
    <t>48-007-41.1.1.1.2-0113051</t>
  </si>
  <si>
    <t>Födém; Padló hő-, hangszigetelő anyag elhelyezése, vízszintes felületen, aljzatbeton alá, úsztató rétegként vagy talajon fekvő padlószerkezetben, expandált polisztirolhab lemezzel, AUSTROTHERM AT-N100 expandált polisztirolhab hőszigetelő lemez, 1000x500x120 mm</t>
  </si>
  <si>
    <t>48-007-41.1.5.1-0154407</t>
  </si>
  <si>
    <t>48-007-41.1.5.1-0154412</t>
  </si>
  <si>
    <t>48-007-41.2.4</t>
  </si>
  <si>
    <t>Födém; Padló peremszigetelés elhelyezése úsztatott aljzatbeton esetén, térhálósított polietilén habcsíkkal</t>
  </si>
  <si>
    <t>48-007-41.3.1.2-0113325</t>
  </si>
  <si>
    <t>Födém; Mennyezet alulról hűlő födém hőszigetelése, utólag elhelyezve, vízszintes felületen (rögzítés külön tételben), expandált polisztirolhab lemezzel, AUSTROTHERM AT H80 homlokzati hőszigetelő lemez,1000x500x150 mm</t>
  </si>
  <si>
    <t>48-007-51.1.1-0420234</t>
  </si>
  <si>
    <t>48-007-56.1.3.1-0113544</t>
  </si>
  <si>
    <t>Alátét- és elválasztó rétegek beépítése, védőlemez-, műanyagfátyol-, fólia vagy műanyagfilc egy rétegben, átlapolással, rögzítés nélkül, padló, födém szigeteléseknél, vízszintes felületen, AUSTROTHERM polietilén fólia, 0,09 mm vastagságú, 2 m szélességű</t>
  </si>
  <si>
    <t>48-014-4.1-0313025</t>
  </si>
  <si>
    <t>Üzemi-használati víz elleni, víznyomásnak nem kitett helyzetű,  kerámia vagy GRES lapburkolat alatti függőleges falszigetelés bevonatszigeteléssel, két rétegben, minimum 1,0 mm száraz rétegvastagságú, egykomponensű, ún. "folyékony fóliával" (rugalmas műanyagdiszperzió)  glettvassal vagy hengerrel felhordva, MAPEI Mapelastic AquaDefense egykomponensű kenhető vízszigetelés, Csz: 7345215</t>
  </si>
  <si>
    <t>48-014-7.1-0313025</t>
  </si>
  <si>
    <t>Üzemi-használati víz elleni, víznyomásnak nem kitett helyzetű,  kerámia vagy GRES lapburkolat alatti padlószigetelés bevonatszigeteléssel, két rétegben, minimum 1,0 mm száraz rétegvastagságú, egykomponensű,  ún. "folyékony fóliával" (rugalmas műanyagdiszperzió) glettvassal vagy hengerrel felhordva, MAPEI Mapelastic AquaDefense egykomponensű kenhető vízszigetelés, Csz: 7345215</t>
  </si>
  <si>
    <t>48-021-1.41.2-0115085</t>
  </si>
  <si>
    <t>Szigetelések rögzítése; Műanyag dombornyomott szivárgó vagy védő lemezek pontszerű vagy sávos mechanikai rögzítése függőleges vagy ferde felületen rendszerkomponens rögzítő elemekkel, műanyag beütődübelekkel, DÖRKEN DELTA TERRAXX dübel, speciális rögzítőelem, hőszigetelésre</t>
  </si>
  <si>
    <t>48-021-1.51.2.3.1-0091300</t>
  </si>
  <si>
    <t>Szigetelések rögzítése; Hőszigetelő táblák pontszerű mechanikai rögzítése, homlokzaton, vázkerámia vagy pórusbeton aljzatszerkezethez, műanyag vagy fém beütőszeges műanyag beütődübelekkel, MASTERPLAST Thermomaster D-H 10/220 mm, PP dübel, hőhídmentes fém beütőszeggel, A B C* D* E* falazatokhoz, Cikkszám: 0118-10220100 (*helyszíni dübelkihúzó vizsgálat szükséges)</t>
  </si>
  <si>
    <t>48-021-1.63.2.1-0417946</t>
  </si>
  <si>
    <t>Szigetelések rögzítése; Hőszigetelő és hangelnyelő táblák ragasztásos rögzítése, homlokzaton, cementbázisú ragasztóanyaggal, SAKRET KSD hőszigetelő rendszer ragasztó, szürke</t>
  </si>
  <si>
    <t>48-021-1.64.1.1-0095727</t>
  </si>
  <si>
    <t>Szigetelések rögzítése; Hőszigetelő lejtésképző elemek ragasztásos rögzítése, lapostetőn, poliuretán habragasztóval, BAUDER habragasztó (Schaumkleber), +5+40°C GISCODE PU 80, anyagszükséglet gyártói szélszívás-számítás szerint meghatározva, Csz.: 7536 0000</t>
  </si>
  <si>
    <t>48-014-12-0312628</t>
  </si>
  <si>
    <t>Üzemi-használati víz elleni szigetelés  hajlaterősítése szigetelőhabarcs vagy műanyagbázisú bevonatszigetelésnél, egy rétegben, szigetelés rétegei közé beágyazva, minimum 8,0 cm széles rendszerkomponens hajlaterősítő-résáthidaló szalaggal, MAPEI Mapeband Easy rendkívül könnyen beépíthető, mindkét oldalán nem szőtt szövettel bevont hajlaterősítő szalag, vízszigetelő rendszerekhez, Csz: 7972030</t>
  </si>
  <si>
    <t>48-007-21.1.1.1-0093365</t>
  </si>
  <si>
    <t>Külső fal; Homlokzati fal hő- és/vagy hangszigetelése, falazott vagy monolit vasbeton szerkezeten, függőleges felületen, (rögzítés, vakolás, légrés kialakítása külön tételben) vékonyvakolat alatti üveggyapot vagy kőzetgyapot lemezzel, ROCKWOOL Frontrock Max E vakolható kétrétegű, inhomogén kőzetgyapot lemez 1000x600x150 mm</t>
  </si>
  <si>
    <t>48-007-35.5-0110783</t>
  </si>
  <si>
    <t>48-007-51.3.2.1-0094635</t>
  </si>
  <si>
    <t>Hőhidak hőszigetelése; hőhídmentes csatlakozások kialakítása (mechanikai rögzítés külön tételben szerepel) homlokzati nyílászárók beépítésénél, poliuretánhab építő elemekből, BACHL KOMBITHERM univerzális hőhídmentesítő szerkezeti lemez, 2440x1220x50 mm</t>
  </si>
  <si>
    <t>49</t>
  </si>
  <si>
    <t>Árnyékolók beépítése</t>
  </si>
  <si>
    <t>49-091-1.5.2-0190825</t>
  </si>
  <si>
    <t>Méretre készített szúnyogháló felszerelése, fehér, ezüst vagy barna színű keretben, fix keretes szúnyogháló ablakra vagy erkélyajtóra, közvetlen tokra csavarozva, 4,01-6,00 m kerület között, Hella SIR A fix keretes szúnyogháló 120x180 cm, antracit színben</t>
  </si>
  <si>
    <t>49-021-5</t>
  </si>
  <si>
    <t xml:space="preserve">Napvitorla HDPE anyagú 3,5 x 5,0 m méretben Lime színben szerelvényekkel </t>
  </si>
  <si>
    <t>61</t>
  </si>
  <si>
    <t>Útburkolat alap és makadámburkolat készítése</t>
  </si>
  <si>
    <t>61-001-2.1</t>
  </si>
  <si>
    <t>Útalapbeton, valamint hidraulikus kötőanyaggal vagy bitumennel stabilizált rétegek bontása, kézi erővel, légkalapáccsal, 4 m²-nél kisebb foltokban</t>
  </si>
  <si>
    <t>61-002-1.1-0130234</t>
  </si>
  <si>
    <t>Mechanikailag stabilizált alapréteg készítése útgyaluval, M56 jelű, 15-25 cm vastagságban, Útépítési zúzottkő, M56 Colas-Északkő, Recsk</t>
  </si>
  <si>
    <t>61-002-2.1-0130241</t>
  </si>
  <si>
    <t>Mechanikailag stabilizált alapréteg készítése útgyaluval, M22 jelű, 10-20 cm vastagságban, Útépítési zúzottkő, M22 Colas-Északkő, Tállya</t>
  </si>
  <si>
    <t>62</t>
  </si>
  <si>
    <t>Kőburkolat készítése</t>
  </si>
  <si>
    <t>62-001-1.2</t>
  </si>
  <si>
    <t>Szegélyek bontása bármely anyagból; kiemelt vagy süllyesztett szegélyek, futósorok, kavicságyazattal</t>
  </si>
  <si>
    <t>62-001-3.1</t>
  </si>
  <si>
    <t>Kiskő, keramit és téglaburkolat bontása, homokos kavicságyazattal</t>
  </si>
  <si>
    <t>62-002-1.4.2-0619060</t>
  </si>
  <si>
    <t>Kiemelt szegély készítése, alapárok kiemelésével, beton alapgerendával és megtámasztással, hézagolással, előregyártott szegélykőből vagy cölöpökből, 100 cm hosszú elemekből, LEIER Quartz kerti szegélykő, 100x5x25 cm, Szürke, Cikkszám: HUTX5164 C12/15 - XN(H) - 16 - F1 - CEM 32,5, m = 6,3 finomsági modulussal</t>
  </si>
  <si>
    <t>62-002-11.1-0610703</t>
  </si>
  <si>
    <t>Klasszikus útszegély készítése,  alapárok kiemelése nélkül, betonhézagolással, 24 vagy  25 cm hosszú elemekből, A Beton-Viacolor kiemelt szegélykő, 30x25x15 cm, szürke</t>
  </si>
  <si>
    <t>62-003-51.2-0617101</t>
  </si>
  <si>
    <t>Térburkolat készítése rendszerkövekből  6 cm-es vastagsággal, 10x10x5/6 - 40x40x6 cm közötti méretekben, SEMMELROCK Citytop 10x20x6 cm, szürke</t>
  </si>
  <si>
    <t>62-003-6-0120002</t>
  </si>
  <si>
    <t>Térburkolathoz fagyálló, teherhordó alap készítése, 20 cm vastagságban, Nyers homokos kavics, NHK 0/63 RTT, KŐKA, Alsózsolca</t>
  </si>
  <si>
    <t>62-003-71.1-0617131</t>
  </si>
  <si>
    <t>Térburkolat készítése rendszerkövekből 8 cm-es vastagsággal, kvarc kopórétegű 10x10x8; 10x20x8; 20x20x8; 30x20x8; 40x20x8, 30x30x8; 40x40x8, 60x20x8, 60x40x8 cm-es méretekben, SEMMELROCK Citytop 10x20x8 cm, szürke</t>
  </si>
  <si>
    <t>62-003-83.2-0614496</t>
  </si>
  <si>
    <t>Vakvezető és jelzőkő készítése, homokágyazatra fektetve, 10x20x6, 20x20x6, 20x30x6, 30x30x6 cm-es méretben, LEIER Taverna figyelmeztető kő 10x20x6, 20x20x6, 20x30x6 cm méretekben, piros, 60 cm szélességben, Cikkszám: HUTKL3877</t>
  </si>
  <si>
    <t>62-002-2.2-0210101</t>
  </si>
  <si>
    <t>Süllyesztett szegély vagy futósor készítése, alapárok kiemeléssel, beton alapgerendával, hézagolással, nagykőből, Nagykockakő 18/20 cm, Steinberg gránit, világos szürke C8/10 - XN(H) - 32 - F1 - CEM 32,5, m = 6,8 finomsági modulussal</t>
  </si>
  <si>
    <t>62-003-102-0610801</t>
  </si>
  <si>
    <t>Lépcső készítése kész fogadófelületre egyoldalt kezelt lapokból, ragasztással, 40x40x3,8 cm-es méretben, LEIER KAISERSTEIN Euroline finommosott felületű lap, 1 oldalélen kezelt, 40x40x3,8 cm, Cikkszám: HUTGO2638</t>
  </si>
  <si>
    <t>68</t>
  </si>
  <si>
    <t>Út- és vasúti pályatartozékok készítése</t>
  </si>
  <si>
    <t>68-003-1.3.1-0020306</t>
  </si>
  <si>
    <t>Útburkolati jelek készítése, oldószer nélküli termoplasztikus anyaggal, gépi jel, Melegplasztik 31 E 20 SRU fehér *</t>
  </si>
  <si>
    <t>90</t>
  </si>
  <si>
    <t>Takarítási munkák</t>
  </si>
  <si>
    <t>90-005-3-0510026</t>
  </si>
  <si>
    <t>WC csésze, bidé, ülőke tisztítása, fertőtlenítése, Fertőtlenítés DOMESTOS-al</t>
  </si>
  <si>
    <t>90-005-4-0510026</t>
  </si>
  <si>
    <t>Mosdó, mosogató, falikút, kiöntő tisztítása, fertőtlenítése, Fertőtlenítés DOMESTOS-al</t>
  </si>
  <si>
    <t>90-005-5-0510026</t>
  </si>
  <si>
    <t>Zuhanytálca tisztítása, fertőtlenítése, Fertőtlenítés DOMESTOS-al</t>
  </si>
  <si>
    <t>90-002-5</t>
  </si>
  <si>
    <t>Kapcsolók, konnektorok portalanítása</t>
  </si>
  <si>
    <t>90-002-3</t>
  </si>
  <si>
    <t>Nyílászáró szerkezet /ajtó, ablak/, folyosói szerelvény - szekrényfal, csengő-, kaputelefon tábla portanítása</t>
  </si>
  <si>
    <t>90-003-1.1-0516222</t>
  </si>
  <si>
    <t>Folyosók, lépcsőpihenők, közös helyiségek felmosása mattcsiszolt műkő, hézagmentes sima beton, vagy zárthézagú burkolólapokból, műanyag lapokból, tekercsből készült, sima öntött műanyag felületen, Felmosás hypós vízzel, lemosás vízzel, feltörlés</t>
  </si>
  <si>
    <t>100 m2</t>
  </si>
  <si>
    <t>90-003-4-0510014</t>
  </si>
  <si>
    <t>Fa padlóburkolat felmosása, ULTRASOL lemosó- és fertőtlenítőszerrel</t>
  </si>
  <si>
    <t>91</t>
  </si>
  <si>
    <t>Kert- és parképítési munkák</t>
  </si>
  <si>
    <t>91-004-2.6-0613668</t>
  </si>
  <si>
    <t>Kertépítő elemek elhelyezése előregyártott elemekből, kerékpártartó elhelyezése KroneMag BIKE-PORT CHELSEA-5</t>
  </si>
  <si>
    <t>91-003-3.1.1</t>
  </si>
  <si>
    <t>Gyepesítés, talaj-előkészítése gyomirtott, fellazított talajon, hengerezéssel</t>
  </si>
  <si>
    <t>91-003-3.2.2.1.2-0631101</t>
  </si>
  <si>
    <t>Gyepesítés, előkészített talajon magvetéssel, géppel szórva, vízszintes területen, műtrágyázással, KITE PÁZSIT fűmagkeverék, 40-50 dkg/10 m2</t>
  </si>
  <si>
    <t>92</t>
  </si>
  <si>
    <t>Szabadtéri, szabadidő és sportlétesítmények</t>
  </si>
  <si>
    <t>92-001-1.1.2-0311508</t>
  </si>
  <si>
    <t>Esésvédő burkolat kialakítása, rugalmas gumi vagy műanyagburkolat fektetése homokágyazatra, JÁTSZÓPARK JUMPING ütéscsillapító gumilap, 100×100×5 cm méret, zöld, HIC=170cm Cikkszám: JPJ-50z</t>
  </si>
  <si>
    <t>92-001-1.3-0311553</t>
  </si>
  <si>
    <t>Esésvédő burkolat kialakítása, gumiszegély elhelyezése betonágyazatba, JÁTSZÓPARK GUMISZEGÉLY gumilapok szegélyezésére, 100×25×4 cm, zöld, Cikkszám: JPSZz</t>
  </si>
  <si>
    <t>92-003-1.1.1.5-0345032</t>
  </si>
  <si>
    <t>Kerti fém építmények elhelyezése, kerti bútorok, rögzített vagy mobil kivitelben, hulladékgyűjtők vagy  hamutartók, B&amp;K henger alakú kültéri hulladékgyűjtő, fa elemekkel, fém vázzal, 4 db fém lábbal, belső tartállyal, D350x650 mm, Cikkszám: BKH0050121</t>
  </si>
  <si>
    <t>92-003-11.2-0374581</t>
  </si>
  <si>
    <t xml:space="preserve">Információ hordozó berendezések ((fa, fém, üveg) elhelyezése, elektromos bekötés nélkül, Triline modulos hírdető és információs táblák, acél lábszerkezett, színterezett alumínium profil, vágott vinyl fólia grafikával 3 db Ext108 kétoszlopos tábla és 2 db Cfl101 irányjelző oszlop kiegészítőkkel </t>
  </si>
  <si>
    <t>92-001-21.9.1-0127325</t>
  </si>
  <si>
    <t>92-001-21.8-0129016</t>
  </si>
  <si>
    <t xml:space="preserve">Sóhomokozó kerettel és sóval (4zsák/m2) 2,10m x 1,50m </t>
  </si>
  <si>
    <t>92-001-21.8-0129017</t>
  </si>
  <si>
    <t xml:space="preserve">Mobil sófal 2,00 x 0,90m  </t>
  </si>
  <si>
    <t>92-001-11.7.1-0125501</t>
  </si>
  <si>
    <t>Játszóterek építése helyszíni betonalap készítéssel (betonozás külön tételben), kész homokozók elhelyezése, 0-14 éves korig (egyszerű), S' AJO ABC-TEAM kész homokozó, 2000 x 2000 mm, 4 oldalú, tölgy, 3-6 éves korig, Cikkszám: 670400500</t>
  </si>
  <si>
    <t>Összesen (HUF)</t>
  </si>
  <si>
    <t>Költségvetés főösszesítő</t>
  </si>
  <si>
    <t>1 Építmény közvetlen költségei</t>
  </si>
  <si>
    <t>2.1 ÁFA vetítési alap</t>
  </si>
  <si>
    <t>2.2 ÁFA</t>
  </si>
  <si>
    <t>3 A munka ára (HUF)</t>
  </si>
  <si>
    <t>Talajjavító réteg készítése vonalas létesítményeknél, 3,00 m szélességig vagy építményen belül, osztályozatlan kavicsból, Nyers homokos kavics, NHK 0/63 Q-TT, Nyékládháza - térkőhöz</t>
  </si>
  <si>
    <t>Fito System J1713 típusú pancsoló elhelyezése és bekötése vízhálózatba</t>
  </si>
  <si>
    <t>Konténer bérleti díj elszámolása, iroda konténer 10,00 m² alapterületig, Iroda konténer, 10,00 m²-ig, bérleti díj/12hó</t>
  </si>
  <si>
    <t>Mobil WC bérleti díj elszámolása, szállítással, heti karbantartással, Mobil W.C. bérleti díj/12hó</t>
  </si>
  <si>
    <t>Konténer bérleti díj elszámolása, raktár konténer, 10,00 m² alapterületig, Raktár konténer, 10,00 m²-ig, bérleti díj/12hó</t>
  </si>
  <si>
    <t>Ereszszegély szerelése keményhéjalású tetőhöz, bevonatos alumínium lemezből, 40 cm kiterített szélességig, cseppentőlemez PREFALZ alumínium szalagból sima felülettel, 0,7 mm vtg., Ksz: 40 cm</t>
  </si>
  <si>
    <t>47-000-1.21.4.1.1-0418383</t>
  </si>
  <si>
    <t>Belső festéseknél felület előkészítése, részmunkák; glettelés, diszperziós kötőanyagú glettel, vakolt felületen, tagolatlan felületen, Caparol Akkordspachtel Fein paszta formájú, diszperziós beltéri glettanyag, feldolgozásra kész, gazdaságos kézi- és gépi felhordás, színezhető</t>
  </si>
  <si>
    <t>47-000-1.21.7.3.1-0154077</t>
  </si>
  <si>
    <t>Belső festéseknél felület előkészítése, részmunkák; glettelés, gipszes glettel, gipszkarton felületen, tagolatlan felületen, StoLevell In Fill ásványi simító és hézagoló glettanyag, Cikkszám: 02970-xxx</t>
  </si>
  <si>
    <t>Járdakészítés betonból, 8 cm vastagságig, tükörkiemeléssel, 8 cm kavicságyazattal, szegéllyel, zsaluzattal, X0b(H) környezeti osztályú, kissé képlékeny konzisztenciájú betonból, szemcsézett, érdes felülettel, 2 cm vastag cementsimítással, C16/20 - X0b(H) - 16 - F2 - CEM 42,5, m = 6,4 finomsági modulussal - előlépcső és rámpák</t>
  </si>
  <si>
    <t>Beton aljzatok, járdák bontása 10 cm vastagság felett, kavicsbetonból - meglévő parkoló</t>
  </si>
  <si>
    <t>Léckerítés földbe ásott 15 cm keményfa oszlopokkal, lábdeszkával, földmunka nélkül, gyalulatlan kivitelben, hevederezve, 24 mm-es fűrészelt fa - helyreállítás</t>
  </si>
  <si>
    <t>Szerelt gipszkarton álmennyezet fém vázszerkezetre (duplasoros), választható függesztéssel, csavarfejek és illesztések alapglettelve (Q2 minőségben),  nem látszó bordázattal, 50 cm bordatávolsággal (CD50/27), 10 m² összefüggő felület felett, 2 rtg. impregnált 12,5 mm vtg. gipszkarton borítással, KNAUF HA 13 impregnált építőlemez, 12,5 mm HRAK 1250/2000, nóniusz függesztővel, Cikkszám: 36307120</t>
  </si>
  <si>
    <t>Fénycsatorna kiépítése, fénycsatorna kiegészítők, belső világítás, VELUX ZTL 014 lámpa fénycsatornához; 4,8 W LED izzóval; Termékkód: ZTL 014 - sószoba</t>
  </si>
  <si>
    <t>Külső fafelületek lazúrozása, gyalult felületen, oldószeres lazúrral,két rétegben, tagolt felületen, REVCO Wood-Line falazúr, natúr - kerítés</t>
  </si>
  <si>
    <t>Födém; Padló hő-, hangszigetelő anyag elhelyezése, vízszintes felületen, nem járható födémre (zárófödém, padlásfödém), szálas szigetelő anyaggal (üveggyapot, kőzetgyapot), KNAUF INSULATION MPN általános kőzetgyapot szigetelőlap, 1000x600 mm, 100 mm vtg - padlástér</t>
  </si>
  <si>
    <t>Födém; Padló hő-, hangszigetelő anyag elhelyezése, vízszintes felületen, nem járható födémre (zárófödém, padlásfödém), szálas szigetelő anyaggal (üveggyapot, kőzetgyapot), KNAUF INSULATION MPN általános kőzetgyapot szigetelőlap, 1000x600 mm, 150 mm vtg - padlástér</t>
  </si>
  <si>
    <t>Hőhidak hőszigetelése; bentmaradó zsaluzatként alkalmazva, extrudált polisztirolhab lemezzel, Thermo-Dam Zentyss XPS zártcellás extrudált lábazati polisztirol 300 kPa, egyenes élképzés, perforált felület, 1250x600x50 mm, Cikkszám: ZXPS50EP - koszorú, gerenda és pillérek</t>
  </si>
  <si>
    <t>Alátét- és elválasztó rétegek beépítése, védőlemez-, műanyagfátyol-, fólia vagy műanyagfilc egy rétegben, átlapolással, rögzítés nélkül, padló, födém szigeteléseknél, vízszintes felületen, AUSTROTHERM polietilén fólia, 0,09 mm vastagságú, 2 m szélességű - padlástér</t>
  </si>
  <si>
    <t>Külső fal belső oldali hang- és hőszigetelése, (rögzítési segédanyag külön tételben), extrudált polisztirolhab lemezzel, URSA XPS PLUS extrudált polisztirol vakolható felületű és egyenes szélképzésű keményhab hőszigetelő tábla, λ↓D=0,034 (W/mK), 50 mm, Cikkszám: 2141570 - dilatációban</t>
  </si>
  <si>
    <t xml:space="preserve">Hajdúhadház Város Önkormányzata        </t>
  </si>
  <si>
    <t xml:space="preserve">4242 Hajdúhadház Bocskai tér 1.        </t>
  </si>
  <si>
    <t xml:space="preserve">A munka leírása:                       </t>
  </si>
  <si>
    <t xml:space="preserve">VÁROSI BÖLCSŐDE BŐVÍTÉSE                                                      </t>
  </si>
  <si>
    <t xml:space="preserve">4242 Hajdúhadház Béke u. 54/A   Hrsz:10239                                    </t>
  </si>
  <si>
    <t xml:space="preserve">ÉPÍTÉSZET                                                                </t>
  </si>
  <si>
    <t xml:space="preserve"> Készítette:       </t>
  </si>
  <si>
    <t xml:space="preserve"> Kelt:         </t>
  </si>
  <si>
    <t>Aláírás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</si>
</sst>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 #,##0\ &quot;Ft&quot;_-;\-* #,##0\ &quot;Ft&quot;_-;_-* &quot;-&quot;\ &quot;Ft&quot;_-;_-@_-"/>
    <numFmt numFmtId="164" formatCode="###\ ###\ ###\ ##0"/>
  </numFmts>
  <fonts count="9" x14ac:knownFonts="1">
    <font>
      <sz val="11"/>
      <color theme="1"/>
      <name val="Calibri"/>
      <family val="2"/>
      <scheme val="minor"/>
    </font>
    <font>
      <b/>
      <sz val="10"/>
      <color theme="1"/>
      <name val="Times New Roman"/>
      <family val="2"/>
    </font>
    <font>
      <sz val="10"/>
      <color theme="1"/>
      <name val="Times New Roman"/>
      <family val="2"/>
    </font>
    <font>
      <b/>
      <sz val="14"/>
      <color theme="1"/>
      <name val="Times New Roman"/>
      <family val="2"/>
    </font>
    <font>
      <b/>
      <sz val="11"/>
      <color theme="1"/>
      <name val="Times New Roman"/>
      <family val="2"/>
    </font>
    <font>
      <sz val="10"/>
      <name val="Times New Roman"/>
      <family val="2"/>
    </font>
    <font>
      <b/>
      <sz val="11"/>
      <color theme="1"/>
      <name val="Times New Roman"/>
      <family val="1"/>
      <charset val="238"/>
    </font>
    <font>
      <sz val="12"/>
      <color theme="1"/>
      <name val="Times New Roman"/>
      <family val="1"/>
      <charset val="238"/>
    </font>
    <font>
      <sz val="11"/>
      <color theme="1"/>
      <name val="Times New Roman"/>
      <family val="1"/>
      <charset val="238"/>
    </font>
  </fonts>
  <fills count="4">
    <fill>
      <patternFill patternType="none"/>
    </fill>
    <fill>
      <patternFill patternType="gray125"/>
    </fill>
    <fill>
      <patternFill patternType="solid">
        <fgColor rgb="FFC0C0C0"/>
        <bgColor rgb="FFC0C0C0"/>
      </patternFill>
    </fill>
    <fill>
      <patternFill patternType="solid">
        <fgColor rgb="FFFFFFFF"/>
        <bgColor rgb="FFFFFFFF"/>
      </patternFill>
    </fill>
  </fills>
  <borders count="8">
    <border>
      <left/>
      <right/>
      <top/>
      <bottom/>
      <diagonal/>
    </border>
    <border>
      <left style="thin">
        <color auto="1"/>
      </left>
      <right style="thin">
        <color auto="1"/>
      </right>
      <top style="thin">
        <color rgb="FF000000"/>
      </top>
      <bottom style="thin">
        <color rgb="FF000000"/>
      </bottom>
      <diagonal/>
    </border>
    <border>
      <left style="thin">
        <color rgb="FFC0C0C0"/>
      </left>
      <right style="thin">
        <color rgb="FFC0C0C0"/>
      </right>
      <top style="thin">
        <color rgb="FFC0C0C0"/>
      </top>
      <bottom style="thin">
        <color rgb="FF000000"/>
      </bottom>
      <diagonal/>
    </border>
    <border>
      <left style="thin">
        <color rgb="FFC0C0C0"/>
      </left>
      <right style="thin">
        <color rgb="FFC0C0C0"/>
      </right>
      <top style="thin">
        <color rgb="FF000000"/>
      </top>
      <bottom style="thin">
        <color rgb="FF000000"/>
      </bottom>
      <diagonal/>
    </border>
    <border>
      <left style="thin">
        <color auto="1"/>
      </left>
      <right/>
      <top style="thin">
        <color rgb="FF000000"/>
      </top>
      <bottom style="thin">
        <color rgb="FF000000"/>
      </bottom>
      <diagonal/>
    </border>
    <border>
      <left style="thin">
        <color rgb="FFC0C0C0"/>
      </left>
      <right/>
      <top style="thin">
        <color rgb="FF000000"/>
      </top>
      <bottom style="thin">
        <color rgb="FF000000"/>
      </bottom>
      <diagonal/>
    </border>
    <border>
      <left/>
      <right/>
      <top/>
      <bottom style="thin">
        <color indexed="64"/>
      </bottom>
      <diagonal/>
    </border>
    <border>
      <left/>
      <right/>
      <top style="thin">
        <color indexed="64"/>
      </top>
      <bottom/>
      <diagonal/>
    </border>
  </borders>
  <cellStyleXfs count="1">
    <xf numFmtId="0" fontId="0" fillId="0" borderId="0"/>
  </cellStyleXfs>
  <cellXfs count="30">
    <xf numFmtId="0" fontId="0" fillId="0" borderId="0" xfId="0"/>
    <xf numFmtId="0" fontId="1" fillId="2" borderId="1" xfId="0" applyFont="1" applyFill="1" applyBorder="1" applyAlignment="1">
      <alignment horizontal="left" vertical="top" wrapText="1"/>
    </xf>
    <xf numFmtId="0" fontId="1" fillId="0" borderId="0" xfId="0" applyFont="1" applyAlignment="1">
      <alignment vertical="top" wrapText="1"/>
    </xf>
    <xf numFmtId="0" fontId="2" fillId="0" borderId="0" xfId="0" applyFont="1" applyAlignment="1">
      <alignment vertical="top" wrapText="1"/>
    </xf>
    <xf numFmtId="164" fontId="2" fillId="0" borderId="0" xfId="0" applyNumberFormat="1" applyFont="1" applyAlignment="1">
      <alignment vertical="top"/>
    </xf>
    <xf numFmtId="0" fontId="1" fillId="2" borderId="1" xfId="0" applyFont="1" applyFill="1" applyBorder="1" applyAlignment="1">
      <alignment horizontal="right" vertical="top" wrapText="1"/>
    </xf>
    <xf numFmtId="164" fontId="1" fillId="0" borderId="0" xfId="0" applyNumberFormat="1" applyFont="1" applyAlignment="1">
      <alignment vertical="top" wrapText="1"/>
    </xf>
    <xf numFmtId="10" fontId="2" fillId="0" borderId="2" xfId="0" applyNumberFormat="1" applyFont="1" applyBorder="1" applyAlignment="1">
      <alignment horizontal="right" vertical="top" wrapText="1"/>
    </xf>
    <xf numFmtId="164" fontId="4" fillId="0" borderId="3" xfId="0" applyNumberFormat="1" applyFont="1" applyBorder="1" applyAlignment="1">
      <alignment vertical="top" wrapText="1"/>
    </xf>
    <xf numFmtId="164" fontId="1" fillId="0" borderId="3" xfId="0" applyNumberFormat="1" applyFont="1" applyBorder="1" applyAlignment="1">
      <alignment vertical="top" wrapText="1"/>
    </xf>
    <xf numFmtId="164" fontId="0" fillId="0" borderId="0" xfId="0" applyNumberFormat="1"/>
    <xf numFmtId="164" fontId="5" fillId="0" borderId="0" xfId="0" applyNumberFormat="1" applyFont="1" applyAlignment="1">
      <alignment vertical="top"/>
    </xf>
    <xf numFmtId="42" fontId="0" fillId="0" borderId="0" xfId="0" applyNumberFormat="1"/>
    <xf numFmtId="0" fontId="2" fillId="0" borderId="0" xfId="0" applyFont="1" applyAlignment="1">
      <alignment vertical="top" wrapText="1"/>
    </xf>
    <xf numFmtId="0" fontId="1" fillId="0" borderId="0" xfId="0" applyFont="1" applyAlignment="1">
      <alignment vertical="top" wrapText="1"/>
    </xf>
    <xf numFmtId="0" fontId="1" fillId="2" borderId="4" xfId="0" applyFont="1" applyFill="1" applyBorder="1" applyAlignment="1">
      <alignment horizontal="right" vertical="top" wrapText="1"/>
    </xf>
    <xf numFmtId="0" fontId="1" fillId="3" borderId="0" xfId="0" applyFont="1" applyFill="1" applyBorder="1" applyAlignment="1">
      <alignment horizontal="right" vertical="top" wrapText="1"/>
    </xf>
    <xf numFmtId="0" fontId="0" fillId="0" borderId="0" xfId="0" applyBorder="1"/>
    <xf numFmtId="0" fontId="2" fillId="0" borderId="0" xfId="0" applyFont="1" applyBorder="1" applyAlignment="1">
      <alignment horizontal="right" vertical="top" wrapText="1"/>
    </xf>
    <xf numFmtId="49" fontId="2" fillId="0" borderId="0" xfId="0" applyNumberFormat="1" applyFont="1" applyBorder="1" applyAlignment="1">
      <alignment horizontal="right" vertical="top" wrapText="1"/>
    </xf>
    <xf numFmtId="0" fontId="2" fillId="0" borderId="0" xfId="0" applyFont="1" applyBorder="1" applyAlignment="1">
      <alignment vertical="top" wrapText="1"/>
    </xf>
    <xf numFmtId="164" fontId="1" fillId="0" borderId="5" xfId="0" applyNumberFormat="1" applyFont="1" applyBorder="1" applyAlignment="1">
      <alignment vertical="top" wrapText="1"/>
    </xf>
    <xf numFmtId="0" fontId="6" fillId="0" borderId="0" xfId="0" applyFont="1"/>
    <xf numFmtId="0" fontId="7" fillId="0" borderId="0" xfId="0" applyFont="1" applyAlignment="1">
      <alignment vertical="top"/>
    </xf>
    <xf numFmtId="0" fontId="1" fillId="0" borderId="0" xfId="0" applyFont="1" applyAlignment="1">
      <alignment vertical="top" wrapText="1"/>
    </xf>
    <xf numFmtId="164" fontId="3" fillId="0" borderId="2" xfId="0" applyNumberFormat="1" applyFont="1" applyBorder="1" applyAlignment="1">
      <alignment horizontal="center" vertical="top" wrapText="1"/>
    </xf>
    <xf numFmtId="164" fontId="2" fillId="0" borderId="0" xfId="0" applyNumberFormat="1" applyFont="1" applyAlignment="1">
      <alignment horizontal="center" vertical="top" wrapText="1"/>
    </xf>
    <xf numFmtId="164" fontId="4" fillId="0" borderId="3" xfId="0" applyNumberFormat="1" applyFont="1" applyBorder="1" applyAlignment="1">
      <alignment horizontal="center" vertical="top" wrapText="1"/>
    </xf>
    <xf numFmtId="0" fontId="0" fillId="0" borderId="6" xfId="0" applyBorder="1"/>
    <xf numFmtId="0" fontId="8" fillId="0" borderId="7" xfId="0" applyFont="1" applyBorder="1" applyAlignment="1">
      <alignment horizontal="center"/>
    </xf>
  </cellXfs>
  <cellStyles count="1">
    <cellStyle name="Normá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0"/>
  <sheetViews>
    <sheetView tabSelected="1" topLeftCell="A10" zoomScaleNormal="100" workbookViewId="0">
      <selection activeCell="G26" sqref="G26"/>
    </sheetView>
  </sheetViews>
  <sheetFormatPr defaultRowHeight="14.4" x14ac:dyDescent="0.3"/>
  <cols>
    <col min="1" max="1" width="30.6640625" customWidth="1"/>
    <col min="2" max="2" width="8.6640625" customWidth="1"/>
    <col min="3" max="4" width="12.6640625" customWidth="1"/>
    <col min="6" max="6" width="14.33203125" bestFit="1" customWidth="1"/>
    <col min="7" max="7" width="10.33203125" bestFit="1" customWidth="1"/>
  </cols>
  <sheetData>
    <row r="1" spans="1:4" x14ac:dyDescent="0.3">
      <c r="A1" s="22"/>
    </row>
    <row r="2" spans="1:4" x14ac:dyDescent="0.3">
      <c r="A2" s="22"/>
    </row>
    <row r="8" spans="1:4" ht="15.6" x14ac:dyDescent="0.3">
      <c r="A8" s="23" t="s">
        <v>616</v>
      </c>
    </row>
    <row r="9" spans="1:4" ht="15.6" x14ac:dyDescent="0.3">
      <c r="A9" s="23" t="s">
        <v>617</v>
      </c>
    </row>
    <row r="10" spans="1:4" ht="15.6" x14ac:dyDescent="0.3">
      <c r="C10" s="23" t="s">
        <v>623</v>
      </c>
    </row>
    <row r="13" spans="1:4" ht="15.6" x14ac:dyDescent="0.3">
      <c r="A13" s="23" t="s">
        <v>618</v>
      </c>
      <c r="B13" s="23"/>
      <c r="C13" s="23" t="s">
        <v>622</v>
      </c>
      <c r="D13" s="23"/>
    </row>
    <row r="14" spans="1:4" ht="15.6" x14ac:dyDescent="0.3">
      <c r="A14" s="23"/>
      <c r="B14" s="23"/>
      <c r="C14" s="23"/>
      <c r="D14" s="23"/>
    </row>
    <row r="15" spans="1:4" ht="15.6" x14ac:dyDescent="0.3">
      <c r="A15" s="23" t="s">
        <v>619</v>
      </c>
      <c r="B15" s="23"/>
      <c r="C15" s="23"/>
      <c r="D15" s="23"/>
    </row>
    <row r="16" spans="1:4" ht="15.6" x14ac:dyDescent="0.3">
      <c r="A16" s="23" t="s">
        <v>620</v>
      </c>
      <c r="B16" s="23"/>
      <c r="C16" s="23"/>
      <c r="D16" s="23"/>
    </row>
    <row r="17" spans="1:7" ht="15.6" x14ac:dyDescent="0.3">
      <c r="A17" s="23" t="s">
        <v>621</v>
      </c>
      <c r="B17" s="23"/>
      <c r="C17" s="23"/>
      <c r="D17" s="23"/>
    </row>
    <row r="19" spans="1:7" x14ac:dyDescent="0.3">
      <c r="A19" s="24"/>
      <c r="B19" s="24"/>
      <c r="C19" s="24"/>
      <c r="D19" s="24"/>
    </row>
    <row r="21" spans="1:7" ht="17.399999999999999" x14ac:dyDescent="0.3">
      <c r="A21" s="25" t="s">
        <v>590</v>
      </c>
      <c r="B21" s="25"/>
      <c r="C21" s="25"/>
      <c r="D21" s="25"/>
    </row>
    <row r="22" spans="1:7" x14ac:dyDescent="0.3">
      <c r="A22" s="1" t="s">
        <v>1</v>
      </c>
      <c r="B22" s="5"/>
      <c r="C22" s="5" t="s">
        <v>2</v>
      </c>
      <c r="D22" s="5" t="s">
        <v>3</v>
      </c>
    </row>
    <row r="23" spans="1:7" x14ac:dyDescent="0.3">
      <c r="A23" s="3" t="s">
        <v>591</v>
      </c>
      <c r="C23" s="6">
        <f>'Munkanem összesítő'!C30</f>
        <v>0</v>
      </c>
      <c r="D23" s="6">
        <f>'Munkanem összesítő'!D30</f>
        <v>0</v>
      </c>
    </row>
    <row r="24" spans="1:7" x14ac:dyDescent="0.3">
      <c r="A24" s="3" t="s">
        <v>592</v>
      </c>
      <c r="C24" s="26">
        <f>ROUND(C23+D23,0)</f>
        <v>0</v>
      </c>
      <c r="D24" s="26"/>
      <c r="F24" s="12"/>
      <c r="G24" s="10"/>
    </row>
    <row r="25" spans="1:7" x14ac:dyDescent="0.3">
      <c r="A25" s="3" t="s">
        <v>593</v>
      </c>
      <c r="B25" s="7">
        <v>0.27</v>
      </c>
      <c r="C25" s="26">
        <f>ROUND(C24*B25,0)</f>
        <v>0</v>
      </c>
      <c r="D25" s="26"/>
    </row>
    <row r="26" spans="1:7" x14ac:dyDescent="0.3">
      <c r="A26" s="8" t="s">
        <v>594</v>
      </c>
      <c r="B26" s="8"/>
      <c r="C26" s="27">
        <f>ROUND(C25+C24,0)</f>
        <v>0</v>
      </c>
      <c r="D26" s="27"/>
    </row>
    <row r="29" spans="1:7" x14ac:dyDescent="0.3">
      <c r="C29" s="28"/>
      <c r="D29" s="28"/>
    </row>
    <row r="30" spans="1:7" x14ac:dyDescent="0.3">
      <c r="C30" s="29" t="s">
        <v>624</v>
      </c>
      <c r="D30" s="29"/>
    </row>
  </sheetData>
  <mergeCells count="6">
    <mergeCell ref="C30:D30"/>
    <mergeCell ref="A19:D19"/>
    <mergeCell ref="A21:D21"/>
    <mergeCell ref="C24:D24"/>
    <mergeCell ref="C25:D25"/>
    <mergeCell ref="C26:D2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4"/>
  <sheetViews>
    <sheetView workbookViewId="0">
      <selection activeCell="G11" sqref="G11"/>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39.6" x14ac:dyDescent="0.3">
      <c r="A2" s="3">
        <v>1</v>
      </c>
      <c r="B2" s="2" t="s">
        <v>102</v>
      </c>
      <c r="C2" s="3" t="s">
        <v>103</v>
      </c>
      <c r="D2" s="2">
        <v>78.5</v>
      </c>
      <c r="E2" s="3" t="s">
        <v>37</v>
      </c>
      <c r="F2" s="4">
        <v>0</v>
      </c>
      <c r="G2" s="4">
        <v>0</v>
      </c>
      <c r="H2" s="6">
        <f>ROUND(F2*D2,0)</f>
        <v>0</v>
      </c>
      <c r="I2" s="6">
        <f>ROUND(G2*D2,0)</f>
        <v>0</v>
      </c>
      <c r="J2" s="18"/>
      <c r="K2" s="19"/>
      <c r="L2" s="20"/>
      <c r="M2" s="20"/>
      <c r="N2" s="20"/>
    </row>
    <row r="3" spans="1:14" ht="39.6" x14ac:dyDescent="0.3">
      <c r="A3" s="3">
        <v>2</v>
      </c>
      <c r="B3" s="2" t="s">
        <v>104</v>
      </c>
      <c r="C3" s="3" t="s">
        <v>105</v>
      </c>
      <c r="D3" s="2">
        <v>55</v>
      </c>
      <c r="E3" s="3" t="s">
        <v>37</v>
      </c>
      <c r="F3" s="4">
        <v>0</v>
      </c>
      <c r="G3" s="4">
        <v>0</v>
      </c>
      <c r="H3" s="6">
        <f>ROUND(F3*D3,0)</f>
        <v>0</v>
      </c>
      <c r="I3" s="6">
        <f>ROUND(G3*D3,0)</f>
        <v>0</v>
      </c>
      <c r="J3" s="18"/>
      <c r="K3" s="19"/>
      <c r="L3" s="20"/>
      <c r="M3" s="20"/>
      <c r="N3" s="20"/>
    </row>
    <row r="4" spans="1:14" x14ac:dyDescent="0.3">
      <c r="A4" s="8"/>
      <c r="B4" s="8"/>
      <c r="C4" s="8" t="s">
        <v>17</v>
      </c>
      <c r="D4" s="8"/>
      <c r="E4" s="8"/>
      <c r="F4" s="8"/>
      <c r="G4" s="8"/>
      <c r="H4" s="9">
        <f>ROUND(SUM(H2:H3),0)</f>
        <v>0</v>
      </c>
      <c r="I4" s="21">
        <f>ROUND(SUM(I2:I3),0)</f>
        <v>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N20"/>
  <sheetViews>
    <sheetView topLeftCell="A18" workbookViewId="0">
      <selection activeCell="F2" sqref="F2:G19"/>
    </sheetView>
  </sheetViews>
  <sheetFormatPr defaultRowHeight="14.4" x14ac:dyDescent="0.3"/>
  <cols>
    <col min="1" max="1" width="4.6640625" customWidth="1"/>
    <col min="2" max="2" width="21.441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26.4" x14ac:dyDescent="0.3">
      <c r="A2" s="3">
        <v>1</v>
      </c>
      <c r="B2" s="2" t="s">
        <v>108</v>
      </c>
      <c r="C2" s="3" t="s">
        <v>109</v>
      </c>
      <c r="D2" s="2">
        <v>8.5</v>
      </c>
      <c r="E2" s="3" t="s">
        <v>16</v>
      </c>
      <c r="F2" s="4">
        <v>0</v>
      </c>
      <c r="G2" s="4">
        <v>0</v>
      </c>
      <c r="H2" s="6">
        <f t="shared" ref="H2:H19" si="0">ROUND(F2*D2,0)</f>
        <v>0</v>
      </c>
      <c r="I2" s="6">
        <f t="shared" ref="I2:I19" si="1">ROUND(G2*D2,0)</f>
        <v>0</v>
      </c>
      <c r="J2" s="18"/>
      <c r="K2" s="19"/>
      <c r="L2" s="20"/>
      <c r="M2" s="20"/>
      <c r="N2" s="20"/>
    </row>
    <row r="3" spans="1:14" ht="26.4" x14ac:dyDescent="0.3">
      <c r="A3" s="13">
        <v>2</v>
      </c>
      <c r="B3" s="2" t="s">
        <v>110</v>
      </c>
      <c r="C3" s="3" t="s">
        <v>111</v>
      </c>
      <c r="D3" s="2">
        <v>112.7</v>
      </c>
      <c r="E3" s="3" t="s">
        <v>49</v>
      </c>
      <c r="F3" s="4">
        <v>0</v>
      </c>
      <c r="G3" s="4">
        <v>0</v>
      </c>
      <c r="H3" s="6">
        <f t="shared" si="0"/>
        <v>0</v>
      </c>
      <c r="I3" s="6">
        <f t="shared" si="1"/>
        <v>0</v>
      </c>
      <c r="J3" s="18"/>
      <c r="K3" s="19"/>
      <c r="L3" s="20"/>
      <c r="M3" s="20"/>
      <c r="N3" s="20"/>
    </row>
    <row r="4" spans="1:14" ht="39.6" x14ac:dyDescent="0.3">
      <c r="A4" s="13">
        <v>3</v>
      </c>
      <c r="B4" s="2" t="s">
        <v>132</v>
      </c>
      <c r="C4" s="3" t="s">
        <v>606</v>
      </c>
      <c r="D4" s="2">
        <v>19.96</v>
      </c>
      <c r="E4" s="3" t="s">
        <v>16</v>
      </c>
      <c r="F4" s="4">
        <v>0</v>
      </c>
      <c r="G4" s="4">
        <v>0</v>
      </c>
      <c r="H4" s="6">
        <f>ROUND(F4*D4,0)</f>
        <v>0</v>
      </c>
      <c r="I4" s="6">
        <f>ROUND(G4*D4,0)</f>
        <v>0</v>
      </c>
      <c r="J4" s="18"/>
      <c r="K4" s="19"/>
      <c r="L4" s="20"/>
      <c r="M4" s="20"/>
      <c r="N4" s="20"/>
    </row>
    <row r="5" spans="1:14" ht="66" x14ac:dyDescent="0.3">
      <c r="A5" s="13">
        <v>4</v>
      </c>
      <c r="B5" s="2" t="s">
        <v>112</v>
      </c>
      <c r="C5" s="3" t="s">
        <v>113</v>
      </c>
      <c r="D5" s="2">
        <v>3.0000000000000001E-3</v>
      </c>
      <c r="E5" s="3" t="s">
        <v>114</v>
      </c>
      <c r="F5" s="4">
        <v>0</v>
      </c>
      <c r="G5" s="4">
        <v>0</v>
      </c>
      <c r="H5" s="6">
        <f t="shared" si="0"/>
        <v>0</v>
      </c>
      <c r="I5" s="6">
        <f t="shared" si="1"/>
        <v>0</v>
      </c>
      <c r="J5" s="18"/>
      <c r="K5" s="19"/>
      <c r="L5" s="20"/>
      <c r="M5" s="20"/>
      <c r="N5" s="20"/>
    </row>
    <row r="6" spans="1:14" ht="66" x14ac:dyDescent="0.3">
      <c r="A6" s="13">
        <v>5</v>
      </c>
      <c r="B6" s="2" t="s">
        <v>115</v>
      </c>
      <c r="C6" s="3" t="s">
        <v>116</v>
      </c>
      <c r="D6" s="2">
        <v>2.06</v>
      </c>
      <c r="E6" s="3" t="s">
        <v>114</v>
      </c>
      <c r="F6" s="4">
        <v>0</v>
      </c>
      <c r="G6" s="4">
        <v>0</v>
      </c>
      <c r="H6" s="6">
        <f t="shared" si="0"/>
        <v>0</v>
      </c>
      <c r="I6" s="6">
        <f t="shared" si="1"/>
        <v>0</v>
      </c>
      <c r="J6" s="18"/>
      <c r="K6" s="19"/>
      <c r="L6" s="20"/>
      <c r="M6" s="20"/>
      <c r="N6" s="20"/>
    </row>
    <row r="7" spans="1:14" ht="66" x14ac:dyDescent="0.3">
      <c r="A7" s="13">
        <v>6</v>
      </c>
      <c r="B7" s="2" t="s">
        <v>117</v>
      </c>
      <c r="C7" s="3" t="s">
        <v>118</v>
      </c>
      <c r="D7" s="2">
        <v>2.06</v>
      </c>
      <c r="E7" s="3" t="s">
        <v>114</v>
      </c>
      <c r="F7" s="4">
        <v>0</v>
      </c>
      <c r="G7" s="4">
        <v>0</v>
      </c>
      <c r="H7" s="6">
        <f t="shared" si="0"/>
        <v>0</v>
      </c>
      <c r="I7" s="6">
        <f t="shared" si="1"/>
        <v>0</v>
      </c>
      <c r="J7" s="18"/>
      <c r="K7" s="19"/>
      <c r="L7" s="20"/>
      <c r="M7" s="20"/>
      <c r="N7" s="20"/>
    </row>
    <row r="8" spans="1:14" ht="66" x14ac:dyDescent="0.3">
      <c r="A8" s="13">
        <v>7</v>
      </c>
      <c r="B8" s="2" t="s">
        <v>119</v>
      </c>
      <c r="C8" s="3" t="s">
        <v>120</v>
      </c>
      <c r="D8" s="2">
        <v>0.7</v>
      </c>
      <c r="E8" s="3" t="s">
        <v>114</v>
      </c>
      <c r="F8" s="4">
        <v>0</v>
      </c>
      <c r="G8" s="4">
        <v>0</v>
      </c>
      <c r="H8" s="6">
        <f t="shared" si="0"/>
        <v>0</v>
      </c>
      <c r="I8" s="6">
        <f t="shared" si="1"/>
        <v>0</v>
      </c>
      <c r="J8" s="18"/>
      <c r="K8" s="19"/>
      <c r="L8" s="20"/>
      <c r="M8" s="20"/>
      <c r="N8" s="20"/>
    </row>
    <row r="9" spans="1:14" ht="66" x14ac:dyDescent="0.3">
      <c r="A9" s="13">
        <v>8</v>
      </c>
      <c r="B9" s="2" t="s">
        <v>121</v>
      </c>
      <c r="C9" s="3" t="s">
        <v>122</v>
      </c>
      <c r="D9" s="2">
        <v>0.3</v>
      </c>
      <c r="E9" s="3" t="s">
        <v>114</v>
      </c>
      <c r="F9" s="4">
        <v>0</v>
      </c>
      <c r="G9" s="4">
        <v>0</v>
      </c>
      <c r="H9" s="6">
        <f t="shared" si="0"/>
        <v>0</v>
      </c>
      <c r="I9" s="6">
        <f t="shared" si="1"/>
        <v>0</v>
      </c>
      <c r="J9" s="18"/>
      <c r="K9" s="19"/>
      <c r="L9" s="20"/>
      <c r="M9" s="20"/>
      <c r="N9" s="20"/>
    </row>
    <row r="10" spans="1:14" ht="66" x14ac:dyDescent="0.3">
      <c r="A10" s="13">
        <v>9</v>
      </c>
      <c r="B10" s="2" t="s">
        <v>123</v>
      </c>
      <c r="C10" s="3" t="s">
        <v>124</v>
      </c>
      <c r="D10" s="2">
        <v>1.1000000000000001</v>
      </c>
      <c r="E10" s="3" t="s">
        <v>114</v>
      </c>
      <c r="F10" s="4">
        <v>0</v>
      </c>
      <c r="G10" s="4">
        <v>0</v>
      </c>
      <c r="H10" s="6">
        <f t="shared" si="0"/>
        <v>0</v>
      </c>
      <c r="I10" s="6">
        <f t="shared" si="1"/>
        <v>0</v>
      </c>
      <c r="J10" s="18"/>
      <c r="K10" s="19"/>
      <c r="L10" s="20"/>
      <c r="M10" s="20"/>
      <c r="N10" s="20"/>
    </row>
    <row r="11" spans="1:14" ht="66" x14ac:dyDescent="0.3">
      <c r="A11" s="13">
        <v>10</v>
      </c>
      <c r="B11" s="2" t="s">
        <v>123</v>
      </c>
      <c r="C11" s="3" t="s">
        <v>124</v>
      </c>
      <c r="D11" s="2">
        <v>1.095</v>
      </c>
      <c r="E11" s="3" t="s">
        <v>114</v>
      </c>
      <c r="F11" s="4">
        <v>0</v>
      </c>
      <c r="G11" s="4">
        <v>0</v>
      </c>
      <c r="H11" s="6">
        <f t="shared" si="0"/>
        <v>0</v>
      </c>
      <c r="I11" s="6">
        <f t="shared" si="1"/>
        <v>0</v>
      </c>
      <c r="J11" s="18"/>
      <c r="K11" s="19"/>
      <c r="L11" s="20"/>
      <c r="M11" s="20"/>
      <c r="N11" s="20"/>
    </row>
    <row r="12" spans="1:14" ht="52.8" x14ac:dyDescent="0.3">
      <c r="A12" s="13">
        <v>11</v>
      </c>
      <c r="B12" s="2" t="s">
        <v>137</v>
      </c>
      <c r="C12" s="3" t="s">
        <v>138</v>
      </c>
      <c r="D12" s="2">
        <v>0.48</v>
      </c>
      <c r="E12" s="3" t="s">
        <v>114</v>
      </c>
      <c r="F12" s="4">
        <v>0</v>
      </c>
      <c r="G12" s="4">
        <v>0</v>
      </c>
      <c r="H12" s="6">
        <f>ROUND(F12*D12,0)</f>
        <v>0</v>
      </c>
      <c r="I12" s="6">
        <f>ROUND(G12*D12,0)</f>
        <v>0</v>
      </c>
      <c r="J12" s="18"/>
      <c r="K12" s="19"/>
      <c r="L12" s="20"/>
      <c r="M12" s="20"/>
      <c r="N12" s="20"/>
    </row>
    <row r="13" spans="1:14" ht="118.8" x14ac:dyDescent="0.3">
      <c r="A13" s="13">
        <v>12</v>
      </c>
      <c r="B13" s="2" t="s">
        <v>125</v>
      </c>
      <c r="C13" s="3" t="s">
        <v>126</v>
      </c>
      <c r="D13" s="2">
        <v>4.4800000000000004</v>
      </c>
      <c r="E13" s="3" t="s">
        <v>16</v>
      </c>
      <c r="F13" s="4">
        <v>0</v>
      </c>
      <c r="G13" s="4">
        <v>0</v>
      </c>
      <c r="H13" s="6">
        <f t="shared" si="0"/>
        <v>0</v>
      </c>
      <c r="I13" s="6">
        <f t="shared" si="1"/>
        <v>0</v>
      </c>
      <c r="J13" s="18"/>
      <c r="K13" s="19"/>
      <c r="L13" s="20"/>
      <c r="M13" s="20"/>
      <c r="N13" s="20"/>
    </row>
    <row r="14" spans="1:14" ht="92.4" x14ac:dyDescent="0.3">
      <c r="A14" s="13">
        <v>13</v>
      </c>
      <c r="B14" s="2" t="s">
        <v>127</v>
      </c>
      <c r="C14" s="3" t="s">
        <v>128</v>
      </c>
      <c r="D14" s="2">
        <v>11.5</v>
      </c>
      <c r="E14" s="3" t="s">
        <v>16</v>
      </c>
      <c r="F14" s="4">
        <v>0</v>
      </c>
      <c r="G14" s="4">
        <v>0</v>
      </c>
      <c r="H14" s="6">
        <f t="shared" si="0"/>
        <v>0</v>
      </c>
      <c r="I14" s="6">
        <f t="shared" si="1"/>
        <v>0</v>
      </c>
      <c r="J14" s="18"/>
      <c r="K14" s="19"/>
      <c r="L14" s="20"/>
      <c r="M14" s="20"/>
      <c r="N14" s="20"/>
    </row>
    <row r="15" spans="1:14" x14ac:dyDescent="0.3">
      <c r="A15" s="13">
        <v>14</v>
      </c>
      <c r="B15" s="14"/>
      <c r="C15" s="13"/>
      <c r="D15" s="14"/>
      <c r="E15" s="13"/>
      <c r="F15" s="4">
        <v>0</v>
      </c>
      <c r="G15" s="4">
        <v>0</v>
      </c>
      <c r="H15" s="6"/>
      <c r="I15" s="6"/>
      <c r="J15" s="18"/>
      <c r="K15" s="19"/>
      <c r="L15" s="20"/>
      <c r="M15" s="20"/>
      <c r="N15" s="20"/>
    </row>
    <row r="16" spans="1:14" ht="105.6" x14ac:dyDescent="0.3">
      <c r="A16" s="13">
        <v>15</v>
      </c>
      <c r="B16" s="2" t="s">
        <v>129</v>
      </c>
      <c r="C16" s="3" t="s">
        <v>130</v>
      </c>
      <c r="D16" s="2">
        <v>65.5</v>
      </c>
      <c r="E16" s="3" t="s">
        <v>16</v>
      </c>
      <c r="F16" s="4">
        <v>0</v>
      </c>
      <c r="G16" s="4">
        <v>0</v>
      </c>
      <c r="H16" s="6">
        <f t="shared" si="0"/>
        <v>0</v>
      </c>
      <c r="I16" s="6">
        <f t="shared" si="1"/>
        <v>0</v>
      </c>
      <c r="J16" s="18"/>
      <c r="K16" s="19"/>
      <c r="L16" s="20"/>
      <c r="M16" s="20"/>
      <c r="N16" s="20"/>
    </row>
    <row r="17" spans="1:14" ht="66" x14ac:dyDescent="0.3">
      <c r="A17" s="13">
        <v>16</v>
      </c>
      <c r="B17" s="2" t="s">
        <v>133</v>
      </c>
      <c r="C17" s="3" t="s">
        <v>134</v>
      </c>
      <c r="D17" s="2">
        <v>3.97</v>
      </c>
      <c r="E17" s="3" t="s">
        <v>16</v>
      </c>
      <c r="F17" s="4">
        <v>0</v>
      </c>
      <c r="G17" s="4">
        <v>0</v>
      </c>
      <c r="H17" s="6">
        <f>ROUND(F17*D17,0)</f>
        <v>0</v>
      </c>
      <c r="I17" s="6">
        <f>ROUND(G17*D17,0)</f>
        <v>0</v>
      </c>
      <c r="J17" s="18"/>
      <c r="K17" s="19"/>
      <c r="L17" s="20"/>
      <c r="M17" s="20"/>
      <c r="N17" s="20"/>
    </row>
    <row r="18" spans="1:14" ht="26.4" x14ac:dyDescent="0.3">
      <c r="A18" s="13">
        <v>17</v>
      </c>
      <c r="B18" s="2" t="s">
        <v>135</v>
      </c>
      <c r="C18" s="3" t="s">
        <v>136</v>
      </c>
      <c r="D18" s="2">
        <v>44.46</v>
      </c>
      <c r="E18" s="3" t="s">
        <v>37</v>
      </c>
      <c r="F18" s="4">
        <v>0</v>
      </c>
      <c r="G18" s="4">
        <v>0</v>
      </c>
      <c r="H18" s="6">
        <f>ROUND(F18*D18,0)</f>
        <v>0</v>
      </c>
      <c r="I18" s="6">
        <f>ROUND(G18*D18,0)</f>
        <v>0</v>
      </c>
      <c r="J18" s="18"/>
      <c r="K18" s="19"/>
      <c r="L18" s="20"/>
      <c r="M18" s="20"/>
      <c r="N18" s="20"/>
    </row>
    <row r="19" spans="1:14" ht="105.6" x14ac:dyDescent="0.3">
      <c r="A19" s="13">
        <v>18</v>
      </c>
      <c r="B19" s="2" t="s">
        <v>131</v>
      </c>
      <c r="C19" s="3" t="s">
        <v>605</v>
      </c>
      <c r="D19" s="2">
        <v>32.909999999999997</v>
      </c>
      <c r="E19" s="3" t="s">
        <v>49</v>
      </c>
      <c r="F19" s="4">
        <v>0</v>
      </c>
      <c r="G19" s="4">
        <v>0</v>
      </c>
      <c r="H19" s="6">
        <f t="shared" si="0"/>
        <v>0</v>
      </c>
      <c r="I19" s="6">
        <f t="shared" si="1"/>
        <v>0</v>
      </c>
      <c r="J19" s="18"/>
      <c r="K19" s="19"/>
      <c r="L19" s="20"/>
      <c r="M19" s="20"/>
      <c r="N19" s="20"/>
    </row>
    <row r="20" spans="1:14" x14ac:dyDescent="0.3">
      <c r="A20" s="8"/>
      <c r="B20" s="8"/>
      <c r="C20" s="8" t="s">
        <v>17</v>
      </c>
      <c r="D20" s="8"/>
      <c r="E20" s="8"/>
      <c r="F20" s="8"/>
      <c r="G20" s="8"/>
      <c r="H20" s="9">
        <f>ROUND(SUM(H2:H19),0)</f>
        <v>0</v>
      </c>
      <c r="I20" s="21">
        <f>ROUND(SUM(I2:I19),0)</f>
        <v>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10"/>
  <sheetViews>
    <sheetView topLeftCell="A8" workbookViewId="0">
      <selection activeCell="F2" sqref="F2:G9"/>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145.19999999999999" x14ac:dyDescent="0.3">
      <c r="A2" s="3">
        <v>1</v>
      </c>
      <c r="B2" s="2" t="s">
        <v>141</v>
      </c>
      <c r="C2" s="3" t="s">
        <v>142</v>
      </c>
      <c r="D2" s="2">
        <v>4</v>
      </c>
      <c r="E2" s="3" t="s">
        <v>33</v>
      </c>
      <c r="F2" s="4">
        <v>0</v>
      </c>
      <c r="G2" s="4">
        <v>0</v>
      </c>
      <c r="H2" s="6">
        <f t="shared" ref="H2:H9" si="0">ROUND(F2*D2,0)</f>
        <v>0</v>
      </c>
      <c r="I2" s="6">
        <f t="shared" ref="I2:I9" si="1">ROUND(G2*D2,0)</f>
        <v>0</v>
      </c>
      <c r="J2" s="18"/>
      <c r="K2" s="19"/>
      <c r="L2" s="20"/>
      <c r="M2" s="20"/>
      <c r="N2" s="20"/>
    </row>
    <row r="3" spans="1:14" ht="145.19999999999999" x14ac:dyDescent="0.3">
      <c r="A3" s="3">
        <v>2</v>
      </c>
      <c r="B3" s="2" t="s">
        <v>143</v>
      </c>
      <c r="C3" s="3" t="s">
        <v>144</v>
      </c>
      <c r="D3" s="2">
        <v>68</v>
      </c>
      <c r="E3" s="3" t="s">
        <v>33</v>
      </c>
      <c r="F3" s="4">
        <v>0</v>
      </c>
      <c r="G3" s="4">
        <v>0</v>
      </c>
      <c r="H3" s="6">
        <f t="shared" si="0"/>
        <v>0</v>
      </c>
      <c r="I3" s="6">
        <f t="shared" si="1"/>
        <v>0</v>
      </c>
      <c r="J3" s="18"/>
      <c r="K3" s="19"/>
      <c r="L3" s="20"/>
      <c r="M3" s="20"/>
      <c r="N3" s="20"/>
    </row>
    <row r="4" spans="1:14" ht="145.19999999999999" x14ac:dyDescent="0.3">
      <c r="A4" s="3">
        <v>3</v>
      </c>
      <c r="B4" s="2" t="s">
        <v>145</v>
      </c>
      <c r="C4" s="3" t="s">
        <v>146</v>
      </c>
      <c r="D4" s="2">
        <v>12</v>
      </c>
      <c r="E4" s="3" t="s">
        <v>33</v>
      </c>
      <c r="F4" s="4">
        <v>0</v>
      </c>
      <c r="G4" s="4">
        <v>0</v>
      </c>
      <c r="H4" s="6">
        <f t="shared" si="0"/>
        <v>0</v>
      </c>
      <c r="I4" s="6">
        <f t="shared" si="1"/>
        <v>0</v>
      </c>
      <c r="J4" s="18"/>
      <c r="K4" s="19"/>
      <c r="L4" s="20"/>
      <c r="M4" s="20"/>
      <c r="N4" s="20"/>
    </row>
    <row r="5" spans="1:14" ht="145.19999999999999" x14ac:dyDescent="0.3">
      <c r="A5" s="3">
        <v>4</v>
      </c>
      <c r="B5" s="2" t="s">
        <v>147</v>
      </c>
      <c r="C5" s="3" t="s">
        <v>148</v>
      </c>
      <c r="D5" s="2">
        <v>12</v>
      </c>
      <c r="E5" s="3" t="s">
        <v>33</v>
      </c>
      <c r="F5" s="4">
        <v>0</v>
      </c>
      <c r="G5" s="4">
        <v>0</v>
      </c>
      <c r="H5" s="6">
        <f t="shared" si="0"/>
        <v>0</v>
      </c>
      <c r="I5" s="6">
        <f t="shared" si="1"/>
        <v>0</v>
      </c>
      <c r="J5" s="18"/>
      <c r="K5" s="19"/>
      <c r="L5" s="20"/>
      <c r="M5" s="20"/>
      <c r="N5" s="20"/>
    </row>
    <row r="6" spans="1:14" ht="145.19999999999999" x14ac:dyDescent="0.3">
      <c r="A6" s="3">
        <v>5</v>
      </c>
      <c r="B6" s="2" t="s">
        <v>149</v>
      </c>
      <c r="C6" s="3" t="s">
        <v>150</v>
      </c>
      <c r="D6" s="2">
        <v>8</v>
      </c>
      <c r="E6" s="3" t="s">
        <v>33</v>
      </c>
      <c r="F6" s="4">
        <v>0</v>
      </c>
      <c r="G6" s="4">
        <v>0</v>
      </c>
      <c r="H6" s="6">
        <f t="shared" si="0"/>
        <v>0</v>
      </c>
      <c r="I6" s="6">
        <f t="shared" si="1"/>
        <v>0</v>
      </c>
      <c r="J6" s="18"/>
      <c r="K6" s="19"/>
      <c r="L6" s="20"/>
      <c r="M6" s="20"/>
      <c r="N6" s="20"/>
    </row>
    <row r="7" spans="1:14" ht="145.19999999999999" x14ac:dyDescent="0.3">
      <c r="A7" s="3">
        <v>6</v>
      </c>
      <c r="B7" s="2" t="s">
        <v>151</v>
      </c>
      <c r="C7" s="3" t="s">
        <v>152</v>
      </c>
      <c r="D7" s="2">
        <v>2</v>
      </c>
      <c r="E7" s="3" t="s">
        <v>33</v>
      </c>
      <c r="F7" s="4">
        <v>0</v>
      </c>
      <c r="G7" s="4">
        <v>0</v>
      </c>
      <c r="H7" s="6">
        <f t="shared" si="0"/>
        <v>0</v>
      </c>
      <c r="I7" s="6">
        <f t="shared" si="1"/>
        <v>0</v>
      </c>
      <c r="J7" s="18"/>
      <c r="K7" s="19"/>
      <c r="L7" s="20"/>
      <c r="M7" s="20"/>
      <c r="N7" s="20"/>
    </row>
    <row r="8" spans="1:14" ht="145.19999999999999" x14ac:dyDescent="0.3">
      <c r="A8" s="3">
        <v>7</v>
      </c>
      <c r="B8" s="2" t="s">
        <v>153</v>
      </c>
      <c r="C8" s="3" t="s">
        <v>154</v>
      </c>
      <c r="D8" s="2">
        <v>2</v>
      </c>
      <c r="E8" s="3" t="s">
        <v>33</v>
      </c>
      <c r="F8" s="4">
        <v>0</v>
      </c>
      <c r="G8" s="4">
        <v>0</v>
      </c>
      <c r="H8" s="6">
        <f t="shared" si="0"/>
        <v>0</v>
      </c>
      <c r="I8" s="6">
        <f t="shared" si="1"/>
        <v>0</v>
      </c>
      <c r="J8" s="18"/>
      <c r="K8" s="19"/>
      <c r="L8" s="20"/>
      <c r="M8" s="20"/>
      <c r="N8" s="20"/>
    </row>
    <row r="9" spans="1:14" ht="145.19999999999999" x14ac:dyDescent="0.3">
      <c r="A9" s="3">
        <v>8</v>
      </c>
      <c r="B9" s="2" t="s">
        <v>155</v>
      </c>
      <c r="C9" s="3" t="s">
        <v>156</v>
      </c>
      <c r="D9" s="2">
        <v>1</v>
      </c>
      <c r="E9" s="3" t="s">
        <v>33</v>
      </c>
      <c r="F9" s="4">
        <v>0</v>
      </c>
      <c r="G9" s="4">
        <v>0</v>
      </c>
      <c r="H9" s="6">
        <f t="shared" si="0"/>
        <v>0</v>
      </c>
      <c r="I9" s="6">
        <f t="shared" si="1"/>
        <v>0</v>
      </c>
      <c r="J9" s="18"/>
      <c r="K9" s="19"/>
      <c r="L9" s="20"/>
      <c r="M9" s="20"/>
      <c r="N9" s="20"/>
    </row>
    <row r="10" spans="1:14" x14ac:dyDescent="0.3">
      <c r="A10" s="8"/>
      <c r="B10" s="8"/>
      <c r="C10" s="8" t="s">
        <v>17</v>
      </c>
      <c r="D10" s="8"/>
      <c r="E10" s="8"/>
      <c r="F10" s="8"/>
      <c r="G10" s="8"/>
      <c r="H10" s="9">
        <f>ROUND(SUM(H2:H9),0)</f>
        <v>0</v>
      </c>
      <c r="I10" s="21">
        <f>ROUND(SUM(I2:I9),0)</f>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8"/>
  <sheetViews>
    <sheetView topLeftCell="A5" workbookViewId="0">
      <selection activeCell="F2" sqref="F2:G7"/>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66" x14ac:dyDescent="0.3">
      <c r="A2" s="3">
        <v>1</v>
      </c>
      <c r="B2" s="2" t="s">
        <v>159</v>
      </c>
      <c r="C2" s="3" t="s">
        <v>160</v>
      </c>
      <c r="D2" s="2">
        <v>2.9</v>
      </c>
      <c r="E2" s="3" t="s">
        <v>16</v>
      </c>
      <c r="F2" s="4">
        <v>0</v>
      </c>
      <c r="G2" s="4">
        <v>0</v>
      </c>
      <c r="H2" s="6">
        <f t="shared" ref="H2:H7" si="0">ROUND(F2*D2,0)</f>
        <v>0</v>
      </c>
      <c r="I2" s="6">
        <f t="shared" ref="I2:I7" si="1">ROUND(G2*D2,0)</f>
        <v>0</v>
      </c>
      <c r="J2" s="18"/>
      <c r="K2" s="19"/>
      <c r="L2" s="20"/>
      <c r="M2" s="20"/>
      <c r="N2" s="20"/>
    </row>
    <row r="3" spans="1:14" ht="132" x14ac:dyDescent="0.3">
      <c r="A3" s="3">
        <v>2</v>
      </c>
      <c r="B3" s="2" t="s">
        <v>161</v>
      </c>
      <c r="C3" s="3" t="s">
        <v>162</v>
      </c>
      <c r="D3" s="2">
        <v>67.61</v>
      </c>
      <c r="E3" s="3" t="s">
        <v>49</v>
      </c>
      <c r="F3" s="4">
        <v>0</v>
      </c>
      <c r="G3" s="4">
        <v>0</v>
      </c>
      <c r="H3" s="6">
        <f t="shared" si="0"/>
        <v>0</v>
      </c>
      <c r="I3" s="6">
        <f t="shared" si="1"/>
        <v>0</v>
      </c>
      <c r="J3" s="18"/>
      <c r="K3" s="19"/>
      <c r="L3" s="20"/>
      <c r="M3" s="20"/>
      <c r="N3" s="20"/>
    </row>
    <row r="4" spans="1:14" ht="132" x14ac:dyDescent="0.3">
      <c r="A4" s="3">
        <v>3</v>
      </c>
      <c r="B4" s="2" t="s">
        <v>163</v>
      </c>
      <c r="C4" s="3" t="s">
        <v>164</v>
      </c>
      <c r="D4" s="2">
        <v>225.54</v>
      </c>
      <c r="E4" s="3" t="s">
        <v>49</v>
      </c>
      <c r="F4" s="4">
        <v>0</v>
      </c>
      <c r="G4" s="4">
        <v>0</v>
      </c>
      <c r="H4" s="6">
        <f t="shared" si="0"/>
        <v>0</v>
      </c>
      <c r="I4" s="6">
        <f t="shared" si="1"/>
        <v>0</v>
      </c>
      <c r="J4" s="18"/>
      <c r="K4" s="19"/>
      <c r="L4" s="20"/>
      <c r="M4" s="20"/>
      <c r="N4" s="20"/>
    </row>
    <row r="5" spans="1:14" ht="66" x14ac:dyDescent="0.3">
      <c r="A5" s="3">
        <v>4</v>
      </c>
      <c r="B5" s="2" t="s">
        <v>165</v>
      </c>
      <c r="C5" s="3" t="s">
        <v>166</v>
      </c>
      <c r="D5" s="2">
        <v>224.71</v>
      </c>
      <c r="E5" s="3" t="s">
        <v>49</v>
      </c>
      <c r="F5" s="4">
        <v>0</v>
      </c>
      <c r="G5" s="4">
        <v>0</v>
      </c>
      <c r="H5" s="6">
        <f t="shared" si="0"/>
        <v>0</v>
      </c>
      <c r="I5" s="6">
        <f t="shared" si="1"/>
        <v>0</v>
      </c>
      <c r="J5" s="18"/>
      <c r="K5" s="19"/>
      <c r="L5" s="20"/>
      <c r="M5" s="20"/>
      <c r="N5" s="20"/>
    </row>
    <row r="6" spans="1:14" ht="79.2" x14ac:dyDescent="0.3">
      <c r="A6" s="3">
        <v>6</v>
      </c>
      <c r="B6" s="2" t="s">
        <v>169</v>
      </c>
      <c r="C6" s="3" t="s">
        <v>170</v>
      </c>
      <c r="D6" s="2">
        <v>10.5</v>
      </c>
      <c r="E6" s="3" t="s">
        <v>37</v>
      </c>
      <c r="F6" s="4">
        <v>0</v>
      </c>
      <c r="G6" s="4">
        <v>0</v>
      </c>
      <c r="H6" s="6">
        <f>ROUND(F6*D6,0)</f>
        <v>0</v>
      </c>
      <c r="I6" s="6">
        <f>ROUND(G6*D6,0)</f>
        <v>0</v>
      </c>
      <c r="J6" s="18"/>
      <c r="K6" s="19"/>
      <c r="L6" s="20"/>
      <c r="M6" s="20"/>
      <c r="N6" s="20"/>
    </row>
    <row r="7" spans="1:14" ht="105.6" x14ac:dyDescent="0.3">
      <c r="A7" s="3">
        <v>5</v>
      </c>
      <c r="B7" s="2" t="s">
        <v>167</v>
      </c>
      <c r="C7" s="3" t="s">
        <v>168</v>
      </c>
      <c r="D7" s="2">
        <v>1.89</v>
      </c>
      <c r="E7" s="3" t="s">
        <v>49</v>
      </c>
      <c r="F7" s="4">
        <v>0</v>
      </c>
      <c r="G7" s="4">
        <v>0</v>
      </c>
      <c r="H7" s="6">
        <f t="shared" si="0"/>
        <v>0</v>
      </c>
      <c r="I7" s="6">
        <f t="shared" si="1"/>
        <v>0</v>
      </c>
      <c r="J7" s="18"/>
      <c r="K7" s="19"/>
      <c r="L7" s="20"/>
      <c r="M7" s="20"/>
      <c r="N7" s="20"/>
    </row>
    <row r="8" spans="1:14" x14ac:dyDescent="0.3">
      <c r="A8" s="8"/>
      <c r="B8" s="8"/>
      <c r="C8" s="8" t="s">
        <v>17</v>
      </c>
      <c r="D8" s="8"/>
      <c r="E8" s="8"/>
      <c r="F8" s="8"/>
      <c r="G8" s="8"/>
      <c r="H8" s="9">
        <f>ROUND(SUM(H2:H7),0)</f>
        <v>0</v>
      </c>
      <c r="I8" s="21">
        <f>ROUND(SUM(I2:I7),0)</f>
        <v>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20"/>
  <sheetViews>
    <sheetView workbookViewId="0">
      <selection activeCell="K5" sqref="K5"/>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x14ac:dyDescent="0.3">
      <c r="A2" s="3">
        <v>1</v>
      </c>
      <c r="B2" s="2" t="s">
        <v>188</v>
      </c>
      <c r="C2" s="3" t="s">
        <v>189</v>
      </c>
      <c r="D2" s="2">
        <v>51</v>
      </c>
      <c r="E2" s="3" t="s">
        <v>37</v>
      </c>
      <c r="F2" s="4">
        <v>0</v>
      </c>
      <c r="G2" s="4">
        <v>0</v>
      </c>
      <c r="H2" s="6">
        <f>ROUND(F2*D2,0)</f>
        <v>0</v>
      </c>
      <c r="I2" s="6">
        <f>ROUND(G2*D2,0)</f>
        <v>0</v>
      </c>
      <c r="J2" s="16"/>
      <c r="K2" s="16"/>
      <c r="L2" s="16"/>
      <c r="M2" s="16"/>
      <c r="N2" s="16"/>
    </row>
    <row r="3" spans="1:14" ht="52.8" x14ac:dyDescent="0.3">
      <c r="A3" s="13">
        <v>2</v>
      </c>
      <c r="B3" s="2" t="s">
        <v>173</v>
      </c>
      <c r="C3" s="3" t="s">
        <v>174</v>
      </c>
      <c r="D3" s="2">
        <v>452.27</v>
      </c>
      <c r="E3" s="3" t="s">
        <v>49</v>
      </c>
      <c r="F3" s="4">
        <v>0</v>
      </c>
      <c r="G3" s="4">
        <v>0</v>
      </c>
      <c r="H3" s="6">
        <f t="shared" ref="H3:H18" si="0">ROUND(F3*D3,0)</f>
        <v>0</v>
      </c>
      <c r="I3" s="6">
        <f t="shared" ref="I3:I18" si="1">ROUND(G3*D3,0)</f>
        <v>0</v>
      </c>
      <c r="J3" s="18"/>
      <c r="K3" s="19"/>
      <c r="L3" s="20"/>
      <c r="M3" s="20"/>
      <c r="N3" s="20"/>
    </row>
    <row r="4" spans="1:14" ht="39.6" x14ac:dyDescent="0.3">
      <c r="A4" s="13">
        <v>3</v>
      </c>
      <c r="B4" s="2" t="s">
        <v>192</v>
      </c>
      <c r="C4" s="3" t="s">
        <v>193</v>
      </c>
      <c r="D4" s="2">
        <v>44.6</v>
      </c>
      <c r="E4" s="3" t="s">
        <v>49</v>
      </c>
      <c r="F4" s="4">
        <v>0</v>
      </c>
      <c r="G4" s="4">
        <v>0</v>
      </c>
      <c r="H4" s="6">
        <f>ROUND(F4*D4,0)</f>
        <v>0</v>
      </c>
      <c r="I4" s="6">
        <f>ROUND(G4*D4,0)</f>
        <v>0</v>
      </c>
      <c r="J4" s="18"/>
      <c r="K4" s="19"/>
      <c r="L4" s="20"/>
      <c r="M4" s="20"/>
      <c r="N4" s="20"/>
    </row>
    <row r="5" spans="1:14" ht="132" x14ac:dyDescent="0.3">
      <c r="A5" s="13">
        <v>4</v>
      </c>
      <c r="B5" s="2" t="s">
        <v>175</v>
      </c>
      <c r="C5" s="3" t="s">
        <v>176</v>
      </c>
      <c r="D5" s="2">
        <v>24.65</v>
      </c>
      <c r="E5" s="3" t="s">
        <v>49</v>
      </c>
      <c r="F5" s="4">
        <v>0</v>
      </c>
      <c r="G5" s="4">
        <v>0</v>
      </c>
      <c r="H5" s="6">
        <f t="shared" si="0"/>
        <v>0</v>
      </c>
      <c r="I5" s="6">
        <f t="shared" si="1"/>
        <v>0</v>
      </c>
      <c r="J5" s="18"/>
      <c r="K5" s="19"/>
      <c r="L5" s="20"/>
      <c r="M5" s="20"/>
      <c r="N5" s="20"/>
    </row>
    <row r="6" spans="1:14" ht="105.6" x14ac:dyDescent="0.3">
      <c r="A6" s="13">
        <v>5</v>
      </c>
      <c r="B6" s="2" t="s">
        <v>190</v>
      </c>
      <c r="C6" s="3" t="s">
        <v>191</v>
      </c>
      <c r="D6" s="2">
        <v>42.6</v>
      </c>
      <c r="E6" s="3" t="s">
        <v>49</v>
      </c>
      <c r="F6" s="4">
        <v>0</v>
      </c>
      <c r="G6" s="4">
        <v>0</v>
      </c>
      <c r="H6" s="6">
        <f>ROUND(F6*D6,0)</f>
        <v>0</v>
      </c>
      <c r="I6" s="6">
        <f>ROUND(G6*D6,0)</f>
        <v>0</v>
      </c>
      <c r="J6" s="18"/>
      <c r="K6" s="19"/>
      <c r="L6" s="20"/>
      <c r="M6" s="20"/>
      <c r="N6" s="20"/>
    </row>
    <row r="7" spans="1:14" ht="92.4" x14ac:dyDescent="0.3">
      <c r="A7" s="13">
        <v>6</v>
      </c>
      <c r="B7" s="2" t="s">
        <v>177</v>
      </c>
      <c r="C7" s="3" t="s">
        <v>178</v>
      </c>
      <c r="D7" s="2">
        <v>452.27</v>
      </c>
      <c r="E7" s="3" t="s">
        <v>49</v>
      </c>
      <c r="F7" s="4">
        <v>0</v>
      </c>
      <c r="G7" s="4">
        <v>0</v>
      </c>
      <c r="H7" s="6">
        <f t="shared" si="0"/>
        <v>0</v>
      </c>
      <c r="I7" s="6">
        <f t="shared" si="1"/>
        <v>0</v>
      </c>
      <c r="J7" s="18"/>
      <c r="K7" s="19"/>
      <c r="L7" s="20"/>
      <c r="M7" s="20"/>
      <c r="N7" s="20"/>
    </row>
    <row r="8" spans="1:14" ht="66" x14ac:dyDescent="0.3">
      <c r="A8" s="13">
        <v>7</v>
      </c>
      <c r="B8" s="2" t="s">
        <v>196</v>
      </c>
      <c r="C8" s="3" t="s">
        <v>197</v>
      </c>
      <c r="D8" s="2">
        <v>28.62</v>
      </c>
      <c r="E8" s="3" t="s">
        <v>49</v>
      </c>
      <c r="F8" s="4">
        <v>0</v>
      </c>
      <c r="G8" s="4">
        <v>0</v>
      </c>
      <c r="H8" s="6">
        <f t="shared" si="0"/>
        <v>0</v>
      </c>
      <c r="I8" s="6">
        <f t="shared" si="1"/>
        <v>0</v>
      </c>
      <c r="J8" s="18"/>
      <c r="K8" s="19"/>
      <c r="L8" s="20"/>
      <c r="M8" s="20"/>
      <c r="N8" s="20"/>
    </row>
    <row r="9" spans="1:14" ht="26.4" x14ac:dyDescent="0.3">
      <c r="A9" s="13">
        <v>8</v>
      </c>
      <c r="B9" s="2" t="s">
        <v>179</v>
      </c>
      <c r="C9" s="3" t="s">
        <v>180</v>
      </c>
      <c r="D9" s="2">
        <v>452.27</v>
      </c>
      <c r="E9" s="3" t="s">
        <v>49</v>
      </c>
      <c r="F9" s="4">
        <v>0</v>
      </c>
      <c r="G9" s="4">
        <v>0</v>
      </c>
      <c r="H9" s="6">
        <f>ROUND(F9*D9,0)</f>
        <v>0</v>
      </c>
      <c r="I9" s="6">
        <f>ROUND(G9*D9,0)</f>
        <v>0</v>
      </c>
      <c r="J9" s="18"/>
      <c r="K9" s="19"/>
      <c r="L9" s="20"/>
      <c r="M9" s="20"/>
      <c r="N9" s="20"/>
    </row>
    <row r="10" spans="1:14" ht="26.4" x14ac:dyDescent="0.3">
      <c r="A10" s="13">
        <v>9</v>
      </c>
      <c r="B10" s="2" t="s">
        <v>181</v>
      </c>
      <c r="C10" s="3" t="s">
        <v>182</v>
      </c>
      <c r="D10" s="2">
        <v>380.38</v>
      </c>
      <c r="E10" s="3" t="s">
        <v>37</v>
      </c>
      <c r="F10" s="4">
        <v>0</v>
      </c>
      <c r="G10" s="4">
        <v>0</v>
      </c>
      <c r="H10" s="6">
        <f>ROUND(F10*D10,0)</f>
        <v>0</v>
      </c>
      <c r="I10" s="6">
        <f>ROUND(G10*D10,0)</f>
        <v>0</v>
      </c>
      <c r="J10" s="18"/>
      <c r="K10" s="19"/>
      <c r="L10" s="20"/>
      <c r="M10" s="20"/>
      <c r="N10" s="20"/>
    </row>
    <row r="11" spans="1:14" ht="26.4" x14ac:dyDescent="0.3">
      <c r="A11" s="13">
        <v>10</v>
      </c>
      <c r="B11" s="2" t="s">
        <v>183</v>
      </c>
      <c r="C11" s="3" t="s">
        <v>184</v>
      </c>
      <c r="D11" s="2">
        <v>23.26</v>
      </c>
      <c r="E11" s="3" t="s">
        <v>49</v>
      </c>
      <c r="F11" s="4">
        <v>0</v>
      </c>
      <c r="G11" s="4">
        <v>0</v>
      </c>
      <c r="H11" s="6">
        <f>ROUND(F11*D11,0)</f>
        <v>0</v>
      </c>
      <c r="I11" s="6">
        <f>ROUND(G11*D11,0)</f>
        <v>0</v>
      </c>
      <c r="J11" s="18"/>
      <c r="K11" s="19"/>
      <c r="L11" s="20"/>
      <c r="M11" s="20"/>
      <c r="N11" s="20"/>
    </row>
    <row r="12" spans="1:14" ht="26.4" x14ac:dyDescent="0.3">
      <c r="A12" s="13">
        <v>11</v>
      </c>
      <c r="B12" s="2" t="s">
        <v>200</v>
      </c>
      <c r="C12" s="3" t="s">
        <v>201</v>
      </c>
      <c r="D12" s="2">
        <v>60.86</v>
      </c>
      <c r="E12" s="3" t="s">
        <v>37</v>
      </c>
      <c r="F12" s="4">
        <v>0</v>
      </c>
      <c r="G12" s="4">
        <v>0</v>
      </c>
      <c r="H12" s="6">
        <f t="shared" si="0"/>
        <v>0</v>
      </c>
      <c r="I12" s="6">
        <f t="shared" si="1"/>
        <v>0</v>
      </c>
      <c r="J12" s="18"/>
      <c r="K12" s="19"/>
      <c r="L12" s="20"/>
      <c r="M12" s="20"/>
      <c r="N12" s="20"/>
    </row>
    <row r="13" spans="1:14" x14ac:dyDescent="0.3">
      <c r="A13" s="13">
        <v>12</v>
      </c>
      <c r="B13" s="2" t="s">
        <v>198</v>
      </c>
      <c r="C13" s="3" t="s">
        <v>199</v>
      </c>
      <c r="D13" s="2">
        <v>24.65</v>
      </c>
      <c r="E13" s="3" t="s">
        <v>49</v>
      </c>
      <c r="F13" s="4">
        <v>0</v>
      </c>
      <c r="G13" s="4">
        <v>0</v>
      </c>
      <c r="H13" s="6">
        <f>ROUND(F13*D13,0)</f>
        <v>0</v>
      </c>
      <c r="I13" s="6">
        <f>ROUND(G13*D13,0)</f>
        <v>0</v>
      </c>
      <c r="J13" s="18"/>
      <c r="K13" s="19"/>
      <c r="L13" s="20"/>
      <c r="M13" s="20"/>
      <c r="N13" s="20"/>
    </row>
    <row r="14" spans="1:14" ht="52.8" x14ac:dyDescent="0.3">
      <c r="A14" s="13">
        <v>13</v>
      </c>
      <c r="B14" s="2" t="s">
        <v>194</v>
      </c>
      <c r="C14" s="3" t="s">
        <v>195</v>
      </c>
      <c r="D14" s="2">
        <v>7</v>
      </c>
      <c r="E14" s="3" t="s">
        <v>49</v>
      </c>
      <c r="F14" s="4">
        <v>0</v>
      </c>
      <c r="G14" s="4">
        <v>0</v>
      </c>
      <c r="H14" s="6">
        <f>ROUND(F14*D14,0)</f>
        <v>0</v>
      </c>
      <c r="I14" s="6">
        <f>ROUND(G14*D14,0)</f>
        <v>0</v>
      </c>
      <c r="J14" s="18"/>
      <c r="K14" s="19"/>
      <c r="L14" s="20"/>
      <c r="M14" s="20"/>
      <c r="N14" s="20"/>
    </row>
    <row r="15" spans="1:14" ht="52.8" x14ac:dyDescent="0.3">
      <c r="A15" s="13">
        <v>14</v>
      </c>
      <c r="B15" s="2" t="s">
        <v>187</v>
      </c>
      <c r="C15" s="3" t="s">
        <v>607</v>
      </c>
      <c r="D15" s="2">
        <v>8</v>
      </c>
      <c r="E15" s="3" t="s">
        <v>49</v>
      </c>
      <c r="F15" s="4">
        <v>0</v>
      </c>
      <c r="G15" s="4">
        <v>0</v>
      </c>
      <c r="H15" s="6">
        <f>ROUND(F15*D15,0)</f>
        <v>0</v>
      </c>
      <c r="I15" s="6">
        <f>ROUND(G15*D15,0)</f>
        <v>0</v>
      </c>
      <c r="J15" s="18"/>
      <c r="K15" s="19"/>
      <c r="L15" s="20"/>
      <c r="M15" s="20"/>
      <c r="N15" s="20"/>
    </row>
    <row r="16" spans="1:14" x14ac:dyDescent="0.3">
      <c r="A16" s="13">
        <v>15</v>
      </c>
      <c r="B16" s="2" t="s">
        <v>204</v>
      </c>
      <c r="C16" s="3" t="s">
        <v>205</v>
      </c>
      <c r="D16" s="2">
        <v>12.1</v>
      </c>
      <c r="E16" s="3" t="s">
        <v>49</v>
      </c>
      <c r="F16" s="4">
        <v>0</v>
      </c>
      <c r="G16" s="4">
        <v>0</v>
      </c>
      <c r="H16" s="6">
        <f t="shared" si="0"/>
        <v>0</v>
      </c>
      <c r="I16" s="6">
        <f t="shared" si="1"/>
        <v>0</v>
      </c>
      <c r="J16" s="18"/>
      <c r="K16" s="19"/>
      <c r="L16" s="20"/>
      <c r="M16" s="20"/>
      <c r="N16" s="20"/>
    </row>
    <row r="17" spans="1:14" ht="26.4" x14ac:dyDescent="0.3">
      <c r="A17" s="13">
        <v>16</v>
      </c>
      <c r="B17" s="2" t="s">
        <v>202</v>
      </c>
      <c r="C17" s="3" t="s">
        <v>203</v>
      </c>
      <c r="D17" s="2">
        <v>1</v>
      </c>
      <c r="E17" s="3" t="s">
        <v>33</v>
      </c>
      <c r="F17" s="4">
        <v>0</v>
      </c>
      <c r="G17" s="4">
        <v>0</v>
      </c>
      <c r="H17" s="6">
        <f>ROUND(F17*D17,0)</f>
        <v>0</v>
      </c>
      <c r="I17" s="6">
        <f>ROUND(G17*D17,0)</f>
        <v>0</v>
      </c>
      <c r="J17" s="18"/>
      <c r="K17" s="19"/>
      <c r="L17" s="20"/>
      <c r="M17" s="20"/>
      <c r="N17" s="20"/>
    </row>
    <row r="18" spans="1:14" ht="39.6" x14ac:dyDescent="0.3">
      <c r="A18" s="13">
        <v>17</v>
      </c>
      <c r="B18" s="2" t="s">
        <v>206</v>
      </c>
      <c r="C18" s="3" t="s">
        <v>207</v>
      </c>
      <c r="D18" s="2">
        <v>1</v>
      </c>
      <c r="E18" s="3" t="s">
        <v>33</v>
      </c>
      <c r="F18" s="4">
        <v>0</v>
      </c>
      <c r="G18" s="4">
        <v>0</v>
      </c>
      <c r="H18" s="6">
        <f t="shared" si="0"/>
        <v>0</v>
      </c>
      <c r="I18" s="6">
        <f t="shared" si="1"/>
        <v>0</v>
      </c>
      <c r="J18" s="18"/>
      <c r="K18" s="19"/>
      <c r="L18" s="20"/>
      <c r="M18" s="20"/>
      <c r="N18" s="20"/>
    </row>
    <row r="19" spans="1:14" ht="79.2" x14ac:dyDescent="0.3">
      <c r="A19" s="13">
        <v>18</v>
      </c>
      <c r="B19" s="2" t="s">
        <v>185</v>
      </c>
      <c r="C19" s="3" t="s">
        <v>186</v>
      </c>
      <c r="D19" s="2">
        <v>415.27</v>
      </c>
      <c r="E19" s="3" t="s">
        <v>49</v>
      </c>
      <c r="F19" s="4">
        <v>0</v>
      </c>
      <c r="G19" s="4">
        <v>0</v>
      </c>
      <c r="H19" s="6">
        <f>ROUND(F19*D19,0)</f>
        <v>0</v>
      </c>
      <c r="I19" s="6">
        <f>ROUND(G19*D19,0)</f>
        <v>0</v>
      </c>
      <c r="J19" s="18"/>
      <c r="K19" s="19"/>
      <c r="L19" s="20"/>
      <c r="M19" s="20"/>
      <c r="N19" s="20"/>
    </row>
    <row r="20" spans="1:14" x14ac:dyDescent="0.3">
      <c r="A20" s="8"/>
      <c r="B20" s="8"/>
      <c r="C20" s="8" t="s">
        <v>17</v>
      </c>
      <c r="D20" s="8"/>
      <c r="E20" s="8"/>
      <c r="F20" s="8"/>
      <c r="G20" s="8"/>
      <c r="H20" s="9">
        <f>ROUND(SUM(H2:H19),0)</f>
        <v>0</v>
      </c>
      <c r="I20" s="21">
        <f>ROUND(SUM(I2:I19),0)</f>
        <v>0</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12"/>
  <sheetViews>
    <sheetView topLeftCell="A8" workbookViewId="0">
      <selection activeCell="F2" sqref="F2:G11"/>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66" x14ac:dyDescent="0.3">
      <c r="A2" s="3">
        <v>1</v>
      </c>
      <c r="B2" s="2" t="s">
        <v>210</v>
      </c>
      <c r="C2" s="3" t="s">
        <v>211</v>
      </c>
      <c r="D2" s="2">
        <v>954.9</v>
      </c>
      <c r="E2" s="3" t="s">
        <v>49</v>
      </c>
      <c r="F2" s="4">
        <v>0</v>
      </c>
      <c r="G2" s="4">
        <v>0</v>
      </c>
      <c r="H2" s="6">
        <f t="shared" ref="H2:H11" si="0">ROUND(F2*D2,0)</f>
        <v>0</v>
      </c>
      <c r="I2" s="6">
        <f t="shared" ref="I2:I11" si="1">ROUND(G2*D2,0)</f>
        <v>0</v>
      </c>
      <c r="J2" s="18"/>
      <c r="K2" s="19"/>
      <c r="L2" s="20"/>
      <c r="M2" s="20"/>
      <c r="N2" s="20"/>
    </row>
    <row r="3" spans="1:14" ht="79.2" x14ac:dyDescent="0.3">
      <c r="A3" s="3">
        <v>2</v>
      </c>
      <c r="B3" s="2" t="s">
        <v>212</v>
      </c>
      <c r="C3" s="3" t="s">
        <v>213</v>
      </c>
      <c r="D3" s="2">
        <v>53.48</v>
      </c>
      <c r="E3" s="3" t="s">
        <v>49</v>
      </c>
      <c r="F3" s="4">
        <v>0</v>
      </c>
      <c r="G3" s="4">
        <v>0</v>
      </c>
      <c r="H3" s="6">
        <f t="shared" si="0"/>
        <v>0</v>
      </c>
      <c r="I3" s="6">
        <f t="shared" si="1"/>
        <v>0</v>
      </c>
      <c r="J3" s="18"/>
      <c r="K3" s="19"/>
      <c r="L3" s="20"/>
      <c r="M3" s="20"/>
      <c r="N3" s="20"/>
    </row>
    <row r="4" spans="1:14" ht="79.2" x14ac:dyDescent="0.3">
      <c r="A4" s="3">
        <v>3</v>
      </c>
      <c r="B4" s="2" t="s">
        <v>214</v>
      </c>
      <c r="C4" s="3" t="s">
        <v>215</v>
      </c>
      <c r="D4" s="2">
        <v>222.54</v>
      </c>
      <c r="E4" s="3" t="s">
        <v>49</v>
      </c>
      <c r="F4" s="4">
        <v>0</v>
      </c>
      <c r="G4" s="4">
        <v>0</v>
      </c>
      <c r="H4" s="6">
        <f t="shared" si="0"/>
        <v>0</v>
      </c>
      <c r="I4" s="6">
        <f t="shared" si="1"/>
        <v>0</v>
      </c>
      <c r="J4" s="18"/>
      <c r="K4" s="19"/>
      <c r="L4" s="20"/>
      <c r="M4" s="20"/>
      <c r="N4" s="20"/>
    </row>
    <row r="5" spans="1:14" ht="105.6" x14ac:dyDescent="0.3">
      <c r="A5" s="3">
        <v>4</v>
      </c>
      <c r="B5" s="2" t="s">
        <v>216</v>
      </c>
      <c r="C5" s="3" t="s">
        <v>217</v>
      </c>
      <c r="D5" s="2">
        <v>163.74</v>
      </c>
      <c r="E5" s="3" t="s">
        <v>49</v>
      </c>
      <c r="F5" s="4">
        <v>0</v>
      </c>
      <c r="G5" s="4">
        <v>0</v>
      </c>
      <c r="H5" s="6">
        <f t="shared" si="0"/>
        <v>0</v>
      </c>
      <c r="I5" s="6">
        <f t="shared" si="1"/>
        <v>0</v>
      </c>
      <c r="J5" s="18"/>
      <c r="K5" s="19"/>
      <c r="L5" s="20"/>
      <c r="M5" s="20"/>
      <c r="N5" s="20"/>
    </row>
    <row r="6" spans="1:14" ht="52.8" x14ac:dyDescent="0.3">
      <c r="A6" s="3">
        <v>5</v>
      </c>
      <c r="B6" s="2" t="s">
        <v>218</v>
      </c>
      <c r="C6" s="3" t="s">
        <v>219</v>
      </c>
      <c r="D6" s="2">
        <v>20.71</v>
      </c>
      <c r="E6" s="3" t="s">
        <v>49</v>
      </c>
      <c r="F6" s="4">
        <v>0</v>
      </c>
      <c r="G6" s="4">
        <v>0</v>
      </c>
      <c r="H6" s="6">
        <f t="shared" si="0"/>
        <v>0</v>
      </c>
      <c r="I6" s="6">
        <f t="shared" si="1"/>
        <v>0</v>
      </c>
      <c r="J6" s="18"/>
      <c r="K6" s="19"/>
      <c r="L6" s="20"/>
      <c r="M6" s="20"/>
      <c r="N6" s="20"/>
    </row>
    <row r="7" spans="1:14" ht="52.8" x14ac:dyDescent="0.3">
      <c r="A7" s="3">
        <v>6</v>
      </c>
      <c r="B7" s="2" t="s">
        <v>220</v>
      </c>
      <c r="C7" s="3" t="s">
        <v>221</v>
      </c>
      <c r="D7" s="2">
        <v>519.98</v>
      </c>
      <c r="E7" s="3" t="s">
        <v>49</v>
      </c>
      <c r="F7" s="4">
        <v>0</v>
      </c>
      <c r="G7" s="4">
        <v>0</v>
      </c>
      <c r="H7" s="6">
        <f t="shared" si="0"/>
        <v>0</v>
      </c>
      <c r="I7" s="6">
        <f t="shared" si="1"/>
        <v>0</v>
      </c>
      <c r="J7" s="18"/>
      <c r="K7" s="19"/>
      <c r="L7" s="20"/>
      <c r="M7" s="20"/>
      <c r="N7" s="20"/>
    </row>
    <row r="8" spans="1:14" ht="66" x14ac:dyDescent="0.3">
      <c r="A8" s="3">
        <v>7</v>
      </c>
      <c r="B8" s="2" t="s">
        <v>222</v>
      </c>
      <c r="C8" s="3" t="s">
        <v>223</v>
      </c>
      <c r="D8" s="2">
        <v>472.71</v>
      </c>
      <c r="E8" s="3" t="s">
        <v>49</v>
      </c>
      <c r="F8" s="4">
        <v>0</v>
      </c>
      <c r="G8" s="4">
        <v>0</v>
      </c>
      <c r="H8" s="6">
        <f t="shared" si="0"/>
        <v>0</v>
      </c>
      <c r="I8" s="6">
        <f t="shared" si="1"/>
        <v>0</v>
      </c>
      <c r="J8" s="18"/>
      <c r="K8" s="19"/>
      <c r="L8" s="20"/>
      <c r="M8" s="20"/>
      <c r="N8" s="20"/>
    </row>
    <row r="9" spans="1:14" ht="79.2" x14ac:dyDescent="0.3">
      <c r="A9" s="3">
        <v>8</v>
      </c>
      <c r="B9" s="2" t="s">
        <v>224</v>
      </c>
      <c r="C9" s="3" t="s">
        <v>225</v>
      </c>
      <c r="D9" s="2">
        <v>161.9</v>
      </c>
      <c r="E9" s="3" t="s">
        <v>37</v>
      </c>
      <c r="F9" s="4">
        <v>0</v>
      </c>
      <c r="G9" s="4">
        <v>0</v>
      </c>
      <c r="H9" s="6">
        <f t="shared" si="0"/>
        <v>0</v>
      </c>
      <c r="I9" s="6">
        <f t="shared" si="1"/>
        <v>0</v>
      </c>
      <c r="J9" s="18"/>
      <c r="K9" s="19"/>
      <c r="L9" s="20"/>
      <c r="M9" s="20"/>
      <c r="N9" s="20"/>
    </row>
    <row r="10" spans="1:14" ht="92.4" x14ac:dyDescent="0.3">
      <c r="A10" s="3">
        <v>9</v>
      </c>
      <c r="B10" s="2" t="s">
        <v>226</v>
      </c>
      <c r="C10" s="3" t="s">
        <v>227</v>
      </c>
      <c r="D10" s="2">
        <v>27</v>
      </c>
      <c r="E10" s="3" t="s">
        <v>37</v>
      </c>
      <c r="F10" s="4">
        <v>0</v>
      </c>
      <c r="G10" s="4">
        <v>0</v>
      </c>
      <c r="H10" s="6">
        <f t="shared" si="0"/>
        <v>0</v>
      </c>
      <c r="I10" s="6">
        <f t="shared" si="1"/>
        <v>0</v>
      </c>
      <c r="J10" s="18"/>
      <c r="K10" s="19"/>
      <c r="L10" s="20"/>
      <c r="M10" s="20"/>
      <c r="N10" s="20"/>
    </row>
    <row r="11" spans="1:14" ht="66" x14ac:dyDescent="0.3">
      <c r="A11" s="3">
        <v>10</v>
      </c>
      <c r="B11" s="2" t="s">
        <v>228</v>
      </c>
      <c r="C11" s="3" t="s">
        <v>229</v>
      </c>
      <c r="D11" s="2">
        <v>6.3</v>
      </c>
      <c r="E11" s="3" t="s">
        <v>49</v>
      </c>
      <c r="F11" s="4">
        <v>0</v>
      </c>
      <c r="G11" s="4">
        <v>0</v>
      </c>
      <c r="H11" s="6">
        <f t="shared" si="0"/>
        <v>0</v>
      </c>
      <c r="I11" s="6">
        <f t="shared" si="1"/>
        <v>0</v>
      </c>
      <c r="J11" s="18"/>
      <c r="K11" s="19"/>
      <c r="L11" s="20"/>
      <c r="M11" s="20"/>
      <c r="N11" s="20"/>
    </row>
    <row r="12" spans="1:14" x14ac:dyDescent="0.3">
      <c r="A12" s="8"/>
      <c r="B12" s="8"/>
      <c r="C12" s="8" t="s">
        <v>17</v>
      </c>
      <c r="D12" s="8"/>
      <c r="E12" s="8"/>
      <c r="F12" s="8"/>
      <c r="G12" s="8"/>
      <c r="H12" s="9">
        <f>ROUND(SUM(H2:H11),0)</f>
        <v>0</v>
      </c>
      <c r="I12" s="21">
        <f>ROUND(SUM(I2:I11),0)</f>
        <v>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9"/>
  <sheetViews>
    <sheetView topLeftCell="A4" workbookViewId="0">
      <selection activeCell="F2" sqref="F2:G8"/>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x14ac:dyDescent="0.3">
      <c r="A2" s="3">
        <v>1</v>
      </c>
      <c r="B2" s="2" t="s">
        <v>243</v>
      </c>
      <c r="C2" s="3" t="s">
        <v>244</v>
      </c>
      <c r="D2" s="2">
        <v>7.34</v>
      </c>
      <c r="E2" s="3" t="s">
        <v>49</v>
      </c>
      <c r="F2" s="4">
        <v>0</v>
      </c>
      <c r="G2" s="4">
        <v>0</v>
      </c>
      <c r="H2" s="6">
        <f>ROUND(F2*D2,0)</f>
        <v>0</v>
      </c>
      <c r="I2" s="6">
        <f>ROUND(G2*D2,0)</f>
        <v>0</v>
      </c>
      <c r="J2" s="16"/>
      <c r="K2" s="16"/>
      <c r="L2" s="16"/>
      <c r="M2" s="16"/>
      <c r="N2" s="16"/>
    </row>
    <row r="3" spans="1:14" ht="132" x14ac:dyDescent="0.3">
      <c r="A3" s="13">
        <v>2</v>
      </c>
      <c r="B3" s="2" t="s">
        <v>232</v>
      </c>
      <c r="C3" s="3" t="s">
        <v>233</v>
      </c>
      <c r="D3" s="2">
        <v>264.12</v>
      </c>
      <c r="E3" s="3" t="s">
        <v>49</v>
      </c>
      <c r="F3" s="4">
        <v>0</v>
      </c>
      <c r="G3" s="4">
        <v>0</v>
      </c>
      <c r="H3" s="6">
        <f t="shared" ref="H3:H8" si="0">ROUND(F3*D3,0)</f>
        <v>0</v>
      </c>
      <c r="I3" s="6">
        <f t="shared" ref="I3:I8" si="1">ROUND(G3*D3,0)</f>
        <v>0</v>
      </c>
      <c r="J3" s="18"/>
      <c r="K3" s="19"/>
      <c r="L3" s="20"/>
      <c r="M3" s="20"/>
      <c r="N3" s="20"/>
    </row>
    <row r="4" spans="1:14" ht="132" x14ac:dyDescent="0.3">
      <c r="A4" s="13">
        <v>3</v>
      </c>
      <c r="B4" s="2" t="s">
        <v>234</v>
      </c>
      <c r="C4" s="3" t="s">
        <v>608</v>
      </c>
      <c r="D4" s="2">
        <v>9.39</v>
      </c>
      <c r="E4" s="3" t="s">
        <v>49</v>
      </c>
      <c r="F4" s="4">
        <v>0</v>
      </c>
      <c r="G4" s="4">
        <v>0</v>
      </c>
      <c r="H4" s="6">
        <f t="shared" si="0"/>
        <v>0</v>
      </c>
      <c r="I4" s="6">
        <f t="shared" si="1"/>
        <v>0</v>
      </c>
      <c r="J4" s="18"/>
      <c r="K4" s="19"/>
      <c r="L4" s="20"/>
      <c r="M4" s="20"/>
      <c r="N4" s="20"/>
    </row>
    <row r="5" spans="1:14" ht="39.6" x14ac:dyDescent="0.3">
      <c r="A5" s="13">
        <v>4</v>
      </c>
      <c r="B5" s="2" t="s">
        <v>235</v>
      </c>
      <c r="C5" s="3" t="s">
        <v>236</v>
      </c>
      <c r="D5" s="2">
        <v>265</v>
      </c>
      <c r="E5" s="3" t="s">
        <v>33</v>
      </c>
      <c r="F5" s="4">
        <v>0</v>
      </c>
      <c r="G5" s="4">
        <v>0</v>
      </c>
      <c r="H5" s="6">
        <f t="shared" si="0"/>
        <v>0</v>
      </c>
      <c r="I5" s="6">
        <f t="shared" si="1"/>
        <v>0</v>
      </c>
      <c r="J5" s="18"/>
      <c r="K5" s="19"/>
      <c r="L5" s="20"/>
      <c r="M5" s="20"/>
      <c r="N5" s="20"/>
    </row>
    <row r="6" spans="1:14" ht="39.6" x14ac:dyDescent="0.3">
      <c r="A6" s="13">
        <v>5</v>
      </c>
      <c r="B6" s="2" t="s">
        <v>237</v>
      </c>
      <c r="C6" s="3" t="s">
        <v>238</v>
      </c>
      <c r="D6" s="2">
        <v>58</v>
      </c>
      <c r="E6" s="3" t="s">
        <v>33</v>
      </c>
      <c r="F6" s="4">
        <v>0</v>
      </c>
      <c r="G6" s="4">
        <v>0</v>
      </c>
      <c r="H6" s="6">
        <f t="shared" si="0"/>
        <v>0</v>
      </c>
      <c r="I6" s="6">
        <f t="shared" si="1"/>
        <v>0</v>
      </c>
      <c r="J6" s="18"/>
      <c r="K6" s="19"/>
      <c r="L6" s="20"/>
      <c r="M6" s="20"/>
      <c r="N6" s="20"/>
    </row>
    <row r="7" spans="1:14" ht="52.8" x14ac:dyDescent="0.3">
      <c r="A7" s="13">
        <v>6</v>
      </c>
      <c r="B7" s="2" t="s">
        <v>239</v>
      </c>
      <c r="C7" s="3" t="s">
        <v>240</v>
      </c>
      <c r="D7" s="2">
        <v>265</v>
      </c>
      <c r="E7" s="3" t="s">
        <v>37</v>
      </c>
      <c r="F7" s="4">
        <v>0</v>
      </c>
      <c r="G7" s="4">
        <v>0</v>
      </c>
      <c r="H7" s="6">
        <f t="shared" si="0"/>
        <v>0</v>
      </c>
      <c r="I7" s="6">
        <f t="shared" si="1"/>
        <v>0</v>
      </c>
      <c r="J7" s="18"/>
      <c r="K7" s="19"/>
      <c r="L7" s="20"/>
      <c r="M7" s="20"/>
      <c r="N7" s="20"/>
    </row>
    <row r="8" spans="1:14" ht="66" x14ac:dyDescent="0.3">
      <c r="A8" s="13">
        <v>7</v>
      </c>
      <c r="B8" s="2" t="s">
        <v>241</v>
      </c>
      <c r="C8" s="3" t="s">
        <v>242</v>
      </c>
      <c r="D8" s="2">
        <v>245</v>
      </c>
      <c r="E8" s="3" t="s">
        <v>33</v>
      </c>
      <c r="F8" s="4">
        <v>0</v>
      </c>
      <c r="G8" s="4">
        <v>0</v>
      </c>
      <c r="H8" s="6">
        <f t="shared" si="0"/>
        <v>0</v>
      </c>
      <c r="I8" s="6">
        <f t="shared" si="1"/>
        <v>0</v>
      </c>
      <c r="J8" s="18"/>
      <c r="K8" s="19"/>
      <c r="L8" s="20"/>
      <c r="M8" s="20"/>
      <c r="N8" s="20"/>
    </row>
    <row r="9" spans="1:14" x14ac:dyDescent="0.3">
      <c r="A9" s="8"/>
      <c r="B9" s="8"/>
      <c r="C9" s="8" t="s">
        <v>17</v>
      </c>
      <c r="D9" s="8"/>
      <c r="E9" s="8"/>
      <c r="F9" s="8"/>
      <c r="G9" s="8"/>
      <c r="H9" s="9">
        <f>ROUND(SUM(H2:H8),0)</f>
        <v>0</v>
      </c>
      <c r="I9" s="21">
        <f>ROUND(SUM(I2:I8),0)</f>
        <v>0</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N12"/>
  <sheetViews>
    <sheetView topLeftCell="A7" workbookViewId="0">
      <selection activeCell="F2" sqref="F2:G11"/>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79.2" x14ac:dyDescent="0.3">
      <c r="A2" s="3">
        <v>1</v>
      </c>
      <c r="B2" s="2" t="s">
        <v>247</v>
      </c>
      <c r="C2" s="3" t="s">
        <v>248</v>
      </c>
      <c r="D2" s="2">
        <v>418</v>
      </c>
      <c r="E2" s="3" t="s">
        <v>49</v>
      </c>
      <c r="F2" s="4">
        <v>0</v>
      </c>
      <c r="G2" s="4">
        <v>0</v>
      </c>
      <c r="H2" s="6">
        <f t="shared" ref="H2:H11" si="0">ROUND(F2*D2,0)</f>
        <v>0</v>
      </c>
      <c r="I2" s="6">
        <f t="shared" ref="I2:I11" si="1">ROUND(G2*D2,0)</f>
        <v>0</v>
      </c>
      <c r="J2" s="18"/>
      <c r="K2" s="19"/>
      <c r="L2" s="20"/>
      <c r="M2" s="20"/>
      <c r="N2" s="20"/>
    </row>
    <row r="3" spans="1:14" ht="79.2" x14ac:dyDescent="0.3">
      <c r="A3" s="13">
        <v>2</v>
      </c>
      <c r="B3" s="2" t="s">
        <v>255</v>
      </c>
      <c r="C3" s="3" t="s">
        <v>256</v>
      </c>
      <c r="D3" s="2">
        <v>26.15</v>
      </c>
      <c r="E3" s="3" t="s">
        <v>37</v>
      </c>
      <c r="F3" s="4">
        <v>0</v>
      </c>
      <c r="G3" s="4">
        <v>0</v>
      </c>
      <c r="H3" s="6">
        <f>ROUND(F3*D3,0)</f>
        <v>0</v>
      </c>
      <c r="I3" s="6">
        <f>ROUND(G3*D3,0)</f>
        <v>0</v>
      </c>
      <c r="J3" s="18"/>
      <c r="K3" s="19"/>
      <c r="L3" s="20"/>
      <c r="M3" s="20"/>
      <c r="N3" s="20"/>
    </row>
    <row r="4" spans="1:14" ht="52.8" x14ac:dyDescent="0.3">
      <c r="A4" s="13">
        <v>3</v>
      </c>
      <c r="B4" s="2" t="s">
        <v>261</v>
      </c>
      <c r="C4" s="3" t="s">
        <v>262</v>
      </c>
      <c r="D4" s="2">
        <v>10.25</v>
      </c>
      <c r="E4" s="3" t="s">
        <v>37</v>
      </c>
      <c r="F4" s="4">
        <v>0</v>
      </c>
      <c r="G4" s="4">
        <v>0</v>
      </c>
      <c r="H4" s="6">
        <f>ROUND(F4*D4,0)</f>
        <v>0</v>
      </c>
      <c r="I4" s="6">
        <f>ROUND(G4*D4,0)</f>
        <v>0</v>
      </c>
      <c r="J4" s="18"/>
      <c r="K4" s="19"/>
      <c r="L4" s="20"/>
      <c r="M4" s="20"/>
      <c r="N4" s="20"/>
    </row>
    <row r="5" spans="1:14" ht="52.8" x14ac:dyDescent="0.3">
      <c r="A5" s="13">
        <v>4</v>
      </c>
      <c r="B5" s="2" t="s">
        <v>263</v>
      </c>
      <c r="C5" s="3" t="s">
        <v>264</v>
      </c>
      <c r="D5" s="2">
        <v>1</v>
      </c>
      <c r="E5" s="3" t="s">
        <v>33</v>
      </c>
      <c r="F5" s="4">
        <v>0</v>
      </c>
      <c r="G5" s="4">
        <v>0</v>
      </c>
      <c r="H5" s="6">
        <f>ROUND(F5*D5,0)</f>
        <v>0</v>
      </c>
      <c r="I5" s="6">
        <f>ROUND(G5*D5,0)</f>
        <v>0</v>
      </c>
      <c r="J5" s="18"/>
      <c r="K5" s="19"/>
      <c r="L5" s="20"/>
      <c r="M5" s="20"/>
      <c r="N5" s="20"/>
    </row>
    <row r="6" spans="1:14" ht="79.2" x14ac:dyDescent="0.3">
      <c r="A6" s="13">
        <v>5</v>
      </c>
      <c r="B6" s="2" t="s">
        <v>249</v>
      </c>
      <c r="C6" s="3" t="s">
        <v>250</v>
      </c>
      <c r="D6" s="2">
        <v>55.39</v>
      </c>
      <c r="E6" s="3" t="s">
        <v>37</v>
      </c>
      <c r="F6" s="4">
        <v>0</v>
      </c>
      <c r="G6" s="4">
        <v>0</v>
      </c>
      <c r="H6" s="6">
        <f t="shared" si="0"/>
        <v>0</v>
      </c>
      <c r="I6" s="6">
        <f t="shared" si="1"/>
        <v>0</v>
      </c>
      <c r="J6" s="18"/>
      <c r="K6" s="19"/>
      <c r="L6" s="20"/>
      <c r="M6" s="20"/>
      <c r="N6" s="20"/>
    </row>
    <row r="7" spans="1:14" ht="52.8" x14ac:dyDescent="0.3">
      <c r="A7" s="13">
        <v>6</v>
      </c>
      <c r="B7" s="2" t="s">
        <v>251</v>
      </c>
      <c r="C7" s="3" t="s">
        <v>252</v>
      </c>
      <c r="D7" s="2">
        <v>41</v>
      </c>
      <c r="E7" s="3" t="s">
        <v>33</v>
      </c>
      <c r="F7" s="4">
        <v>0</v>
      </c>
      <c r="G7" s="4">
        <v>0</v>
      </c>
      <c r="H7" s="6">
        <f t="shared" si="0"/>
        <v>0</v>
      </c>
      <c r="I7" s="6">
        <f t="shared" si="1"/>
        <v>0</v>
      </c>
      <c r="J7" s="18"/>
      <c r="K7" s="19"/>
      <c r="L7" s="20"/>
      <c r="M7" s="20"/>
      <c r="N7" s="20"/>
    </row>
    <row r="8" spans="1:14" ht="66" x14ac:dyDescent="0.3">
      <c r="A8" s="13">
        <v>7</v>
      </c>
      <c r="B8" s="2" t="s">
        <v>253</v>
      </c>
      <c r="C8" s="3" t="s">
        <v>254</v>
      </c>
      <c r="D8" s="2">
        <v>58.8</v>
      </c>
      <c r="E8" s="3" t="s">
        <v>37</v>
      </c>
      <c r="F8" s="4">
        <v>0</v>
      </c>
      <c r="G8" s="4">
        <v>0</v>
      </c>
      <c r="H8" s="6">
        <f t="shared" si="0"/>
        <v>0</v>
      </c>
      <c r="I8" s="6">
        <f t="shared" si="1"/>
        <v>0</v>
      </c>
      <c r="J8" s="18"/>
      <c r="K8" s="19"/>
      <c r="L8" s="20"/>
      <c r="M8" s="20"/>
      <c r="N8" s="20"/>
    </row>
    <row r="9" spans="1:14" ht="52.8" x14ac:dyDescent="0.3">
      <c r="A9" s="13">
        <v>8</v>
      </c>
      <c r="B9" s="2" t="s">
        <v>257</v>
      </c>
      <c r="C9" s="3" t="s">
        <v>258</v>
      </c>
      <c r="D9" s="2">
        <v>814</v>
      </c>
      <c r="E9" s="3" t="s">
        <v>33</v>
      </c>
      <c r="F9" s="4">
        <v>0</v>
      </c>
      <c r="G9" s="4">
        <v>0</v>
      </c>
      <c r="H9" s="6">
        <f t="shared" si="0"/>
        <v>0</v>
      </c>
      <c r="I9" s="6">
        <f t="shared" si="1"/>
        <v>0</v>
      </c>
      <c r="J9" s="18"/>
      <c r="K9" s="19"/>
      <c r="L9" s="20"/>
      <c r="M9" s="20"/>
      <c r="N9" s="20"/>
    </row>
    <row r="10" spans="1:14" ht="52.8" x14ac:dyDescent="0.3">
      <c r="A10" s="13">
        <v>9</v>
      </c>
      <c r="B10" s="2" t="s">
        <v>259</v>
      </c>
      <c r="C10" s="3" t="s">
        <v>260</v>
      </c>
      <c r="D10" s="2">
        <v>1</v>
      </c>
      <c r="E10" s="3" t="s">
        <v>33</v>
      </c>
      <c r="F10" s="4">
        <v>0</v>
      </c>
      <c r="G10" s="4">
        <v>0</v>
      </c>
      <c r="H10" s="6">
        <f t="shared" si="0"/>
        <v>0</v>
      </c>
      <c r="I10" s="6">
        <f t="shared" si="1"/>
        <v>0</v>
      </c>
      <c r="J10" s="18"/>
      <c r="K10" s="19"/>
      <c r="L10" s="20"/>
      <c r="M10" s="20"/>
      <c r="N10" s="20"/>
    </row>
    <row r="11" spans="1:14" ht="105.6" x14ac:dyDescent="0.3">
      <c r="A11" s="13">
        <v>10</v>
      </c>
      <c r="B11" s="2" t="s">
        <v>265</v>
      </c>
      <c r="C11" s="3" t="s">
        <v>266</v>
      </c>
      <c r="D11" s="2">
        <v>24.65</v>
      </c>
      <c r="E11" s="3" t="s">
        <v>49</v>
      </c>
      <c r="F11" s="4">
        <v>0</v>
      </c>
      <c r="G11" s="4">
        <v>0</v>
      </c>
      <c r="H11" s="6">
        <f t="shared" si="0"/>
        <v>0</v>
      </c>
      <c r="I11" s="6">
        <f t="shared" si="1"/>
        <v>0</v>
      </c>
      <c r="J11" s="18"/>
      <c r="K11" s="19"/>
      <c r="L11" s="20"/>
      <c r="M11" s="20"/>
      <c r="N11" s="20"/>
    </row>
    <row r="12" spans="1:14" x14ac:dyDescent="0.3">
      <c r="A12" s="8"/>
      <c r="B12" s="8"/>
      <c r="C12" s="8" t="s">
        <v>17</v>
      </c>
      <c r="D12" s="8"/>
      <c r="E12" s="8"/>
      <c r="F12" s="8"/>
      <c r="G12" s="8"/>
      <c r="H12" s="9">
        <f>ROUND(SUM(H2:H11),0)</f>
        <v>0</v>
      </c>
      <c r="I12" s="21">
        <f>ROUND(SUM(I2:I11),0)</f>
        <v>0</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O19"/>
  <sheetViews>
    <sheetView topLeftCell="A15" workbookViewId="0">
      <selection activeCell="F2" sqref="F2:G18"/>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 min="15" max="15" width="8.88671875" style="17"/>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79.2" x14ac:dyDescent="0.3">
      <c r="A2" s="3">
        <v>1</v>
      </c>
      <c r="B2" s="2" t="s">
        <v>269</v>
      </c>
      <c r="C2" s="3" t="s">
        <v>270</v>
      </c>
      <c r="D2" s="2">
        <v>73.67</v>
      </c>
      <c r="E2" s="3" t="s">
        <v>49</v>
      </c>
      <c r="F2" s="4">
        <v>0</v>
      </c>
      <c r="G2" s="4">
        <v>0</v>
      </c>
      <c r="H2" s="6">
        <f t="shared" ref="H2:H18" si="0">ROUND(F2*D2,0)</f>
        <v>0</v>
      </c>
      <c r="I2" s="6">
        <f t="shared" ref="I2:I18" si="1">ROUND(G2*D2,0)</f>
        <v>0</v>
      </c>
      <c r="J2" s="18"/>
      <c r="K2" s="19"/>
      <c r="L2" s="20"/>
      <c r="M2" s="20"/>
      <c r="N2" s="20"/>
    </row>
    <row r="3" spans="1:14" ht="52.8" x14ac:dyDescent="0.3">
      <c r="A3" s="13">
        <v>2</v>
      </c>
      <c r="B3" s="2" t="s">
        <v>287</v>
      </c>
      <c r="C3" s="3" t="s">
        <v>288</v>
      </c>
      <c r="D3" s="2">
        <v>181</v>
      </c>
      <c r="E3" s="3" t="s">
        <v>37</v>
      </c>
      <c r="F3" s="4">
        <v>0</v>
      </c>
      <c r="G3" s="4">
        <v>0</v>
      </c>
      <c r="H3" s="6">
        <f>ROUND(F3*D3,0)</f>
        <v>0</v>
      </c>
      <c r="I3" s="6">
        <f>ROUND(G3*D3,0)</f>
        <v>0</v>
      </c>
      <c r="J3" s="18"/>
      <c r="K3" s="19"/>
      <c r="L3" s="20"/>
      <c r="M3" s="20"/>
      <c r="N3" s="20"/>
    </row>
    <row r="4" spans="1:14" ht="79.2" x14ac:dyDescent="0.3">
      <c r="A4" s="13">
        <v>3</v>
      </c>
      <c r="B4" s="2" t="s">
        <v>271</v>
      </c>
      <c r="C4" s="3" t="s">
        <v>272</v>
      </c>
      <c r="D4" s="2">
        <v>278.87</v>
      </c>
      <c r="E4" s="3" t="s">
        <v>49</v>
      </c>
      <c r="F4" s="4">
        <v>0</v>
      </c>
      <c r="G4" s="4">
        <v>0</v>
      </c>
      <c r="H4" s="6">
        <f t="shared" si="0"/>
        <v>0</v>
      </c>
      <c r="I4" s="6">
        <f t="shared" si="1"/>
        <v>0</v>
      </c>
      <c r="J4" s="18"/>
      <c r="K4" s="19"/>
      <c r="L4" s="20"/>
      <c r="M4" s="20"/>
      <c r="N4" s="20"/>
    </row>
    <row r="5" spans="1:14" ht="118.8" x14ac:dyDescent="0.3">
      <c r="A5" s="13">
        <v>4</v>
      </c>
      <c r="B5" s="2" t="s">
        <v>273</v>
      </c>
      <c r="C5" s="3" t="s">
        <v>274</v>
      </c>
      <c r="D5" s="2">
        <v>132.82</v>
      </c>
      <c r="E5" s="3" t="s">
        <v>49</v>
      </c>
      <c r="F5" s="4">
        <v>0</v>
      </c>
      <c r="G5" s="4">
        <v>0</v>
      </c>
      <c r="H5" s="6">
        <f t="shared" si="0"/>
        <v>0</v>
      </c>
      <c r="I5" s="6">
        <f t="shared" si="1"/>
        <v>0</v>
      </c>
      <c r="J5" s="18"/>
      <c r="K5" s="19"/>
      <c r="L5" s="20"/>
      <c r="M5" s="20"/>
      <c r="N5" s="20"/>
    </row>
    <row r="6" spans="1:14" ht="132" x14ac:dyDescent="0.3">
      <c r="A6" s="13">
        <v>5</v>
      </c>
      <c r="B6" s="2" t="s">
        <v>281</v>
      </c>
      <c r="C6" s="3" t="s">
        <v>282</v>
      </c>
      <c r="D6" s="2">
        <v>153.30000000000001</v>
      </c>
      <c r="E6" s="3" t="s">
        <v>49</v>
      </c>
      <c r="F6" s="4">
        <v>0</v>
      </c>
      <c r="G6" s="4">
        <v>0</v>
      </c>
      <c r="H6" s="6">
        <f>ROUND(F6*D6,0)</f>
        <v>0</v>
      </c>
      <c r="I6" s="6">
        <f>ROUND(G6*D6,0)</f>
        <v>0</v>
      </c>
      <c r="J6" s="18"/>
      <c r="K6" s="19"/>
      <c r="L6" s="20"/>
      <c r="M6" s="20"/>
      <c r="N6" s="20"/>
    </row>
    <row r="7" spans="1:14" ht="105.6" x14ac:dyDescent="0.3">
      <c r="A7" s="13">
        <v>6</v>
      </c>
      <c r="B7" s="2" t="s">
        <v>277</v>
      </c>
      <c r="C7" s="3" t="s">
        <v>278</v>
      </c>
      <c r="D7" s="2">
        <v>136</v>
      </c>
      <c r="E7" s="3" t="s">
        <v>49</v>
      </c>
      <c r="F7" s="4">
        <v>0</v>
      </c>
      <c r="G7" s="4">
        <v>0</v>
      </c>
      <c r="H7" s="6">
        <f>ROUND(F7*D7,0)</f>
        <v>0</v>
      </c>
      <c r="I7" s="6">
        <f>ROUND(G7*D7,0)</f>
        <v>0</v>
      </c>
      <c r="J7" s="18"/>
      <c r="K7" s="19"/>
      <c r="L7" s="20"/>
      <c r="M7" s="20"/>
      <c r="N7" s="20"/>
    </row>
    <row r="8" spans="1:14" ht="79.2" x14ac:dyDescent="0.3">
      <c r="A8" s="13">
        <v>7</v>
      </c>
      <c r="B8" s="2" t="s">
        <v>301</v>
      </c>
      <c r="C8" s="3" t="s">
        <v>302</v>
      </c>
      <c r="D8" s="2">
        <v>136</v>
      </c>
      <c r="E8" s="3" t="s">
        <v>49</v>
      </c>
      <c r="F8" s="4">
        <v>0</v>
      </c>
      <c r="G8" s="4">
        <v>0</v>
      </c>
      <c r="H8" s="6">
        <f>ROUND(F8*D8,0)</f>
        <v>0</v>
      </c>
      <c r="I8" s="6">
        <f>ROUND(G8*D8,0)</f>
        <v>0</v>
      </c>
      <c r="J8" s="18"/>
      <c r="K8" s="19"/>
      <c r="L8" s="20"/>
      <c r="M8" s="20"/>
      <c r="N8" s="20"/>
    </row>
    <row r="9" spans="1:14" ht="39.6" x14ac:dyDescent="0.3">
      <c r="A9" s="13">
        <v>8</v>
      </c>
      <c r="B9" s="2" t="s">
        <v>291</v>
      </c>
      <c r="C9" s="3" t="s">
        <v>292</v>
      </c>
      <c r="D9" s="2">
        <v>136</v>
      </c>
      <c r="E9" s="3" t="s">
        <v>49</v>
      </c>
      <c r="F9" s="4">
        <v>0</v>
      </c>
      <c r="G9" s="4">
        <v>0</v>
      </c>
      <c r="H9" s="6">
        <f>ROUND(F9*D9,0)</f>
        <v>0</v>
      </c>
      <c r="I9" s="6">
        <f>ROUND(G9*D9,0)</f>
        <v>0</v>
      </c>
      <c r="J9" s="18"/>
      <c r="K9" s="19"/>
      <c r="L9" s="20"/>
      <c r="M9" s="20"/>
      <c r="N9" s="20"/>
    </row>
    <row r="10" spans="1:14" ht="79.2" x14ac:dyDescent="0.3">
      <c r="A10" s="13">
        <v>9</v>
      </c>
      <c r="B10" s="2" t="s">
        <v>275</v>
      </c>
      <c r="C10" s="3" t="s">
        <v>276</v>
      </c>
      <c r="D10" s="2">
        <v>17.3</v>
      </c>
      <c r="E10" s="3" t="s">
        <v>49</v>
      </c>
      <c r="F10" s="4">
        <v>0</v>
      </c>
      <c r="G10" s="4">
        <v>0</v>
      </c>
      <c r="H10" s="6">
        <f t="shared" si="0"/>
        <v>0</v>
      </c>
      <c r="I10" s="6">
        <f t="shared" si="1"/>
        <v>0</v>
      </c>
      <c r="J10" s="18"/>
      <c r="K10" s="19"/>
      <c r="L10" s="20"/>
      <c r="M10" s="20"/>
      <c r="N10" s="20"/>
    </row>
    <row r="11" spans="1:14" ht="79.2" x14ac:dyDescent="0.3">
      <c r="A11" s="13">
        <v>10</v>
      </c>
      <c r="B11" s="2" t="s">
        <v>293</v>
      </c>
      <c r="C11" s="3" t="s">
        <v>294</v>
      </c>
      <c r="D11" s="2">
        <v>17.3</v>
      </c>
      <c r="E11" s="3" t="s">
        <v>49</v>
      </c>
      <c r="F11" s="4">
        <v>0</v>
      </c>
      <c r="G11" s="4">
        <v>0</v>
      </c>
      <c r="H11" s="6">
        <f>ROUND(F11*D11,0)</f>
        <v>0</v>
      </c>
      <c r="I11" s="6">
        <f>ROUND(G11*D11,0)</f>
        <v>0</v>
      </c>
      <c r="J11" s="18"/>
      <c r="K11" s="19"/>
      <c r="L11" s="20"/>
      <c r="M11" s="20"/>
      <c r="N11" s="20"/>
    </row>
    <row r="12" spans="1:14" ht="26.4" x14ac:dyDescent="0.3">
      <c r="A12" s="13">
        <v>11</v>
      </c>
      <c r="B12" s="2" t="s">
        <v>297</v>
      </c>
      <c r="C12" s="3" t="s">
        <v>298</v>
      </c>
      <c r="D12" s="2">
        <v>70.86</v>
      </c>
      <c r="E12" s="3" t="s">
        <v>37</v>
      </c>
      <c r="F12" s="4">
        <v>0</v>
      </c>
      <c r="G12" s="4">
        <v>0</v>
      </c>
      <c r="H12" s="6">
        <f>ROUND(F12*D12,0)</f>
        <v>0</v>
      </c>
      <c r="I12" s="6">
        <f>ROUND(G12*D12,0)</f>
        <v>0</v>
      </c>
      <c r="J12" s="18"/>
      <c r="K12" s="19"/>
      <c r="L12" s="20"/>
      <c r="M12" s="20"/>
      <c r="N12" s="20"/>
    </row>
    <row r="13" spans="1:14" ht="66" x14ac:dyDescent="0.3">
      <c r="A13" s="13">
        <v>12</v>
      </c>
      <c r="B13" s="2" t="s">
        <v>295</v>
      </c>
      <c r="C13" s="3" t="s">
        <v>296</v>
      </c>
      <c r="D13" s="2">
        <v>18</v>
      </c>
      <c r="E13" s="3" t="s">
        <v>37</v>
      </c>
      <c r="F13" s="4">
        <v>0</v>
      </c>
      <c r="G13" s="4">
        <v>0</v>
      </c>
      <c r="H13" s="6">
        <f>ROUND(F13*D13,0)</f>
        <v>0</v>
      </c>
      <c r="I13" s="6">
        <f>ROUND(G13*D13,0)</f>
        <v>0</v>
      </c>
      <c r="J13" s="18"/>
      <c r="K13" s="19"/>
      <c r="L13" s="20"/>
      <c r="M13" s="20"/>
      <c r="N13" s="20"/>
    </row>
    <row r="14" spans="1:14" ht="92.4" x14ac:dyDescent="0.3">
      <c r="A14" s="13">
        <v>13</v>
      </c>
      <c r="B14" s="2" t="s">
        <v>279</v>
      </c>
      <c r="C14" s="3" t="s">
        <v>280</v>
      </c>
      <c r="D14" s="2">
        <v>78.099999999999994</v>
      </c>
      <c r="E14" s="3" t="s">
        <v>49</v>
      </c>
      <c r="F14" s="4">
        <v>0</v>
      </c>
      <c r="G14" s="4">
        <v>0</v>
      </c>
      <c r="H14" s="6">
        <f t="shared" si="0"/>
        <v>0</v>
      </c>
      <c r="I14" s="6">
        <f t="shared" si="1"/>
        <v>0</v>
      </c>
      <c r="J14" s="18"/>
      <c r="K14" s="19"/>
      <c r="L14" s="20"/>
      <c r="M14" s="20"/>
      <c r="N14" s="20"/>
    </row>
    <row r="15" spans="1:14" ht="105.6" x14ac:dyDescent="0.3">
      <c r="A15" s="13">
        <v>14</v>
      </c>
      <c r="B15" s="2" t="s">
        <v>299</v>
      </c>
      <c r="C15" s="3" t="s">
        <v>300</v>
      </c>
      <c r="D15" s="2">
        <v>181</v>
      </c>
      <c r="E15" s="3" t="s">
        <v>37</v>
      </c>
      <c r="F15" s="4">
        <v>0</v>
      </c>
      <c r="G15" s="4">
        <v>0</v>
      </c>
      <c r="H15" s="6">
        <f>ROUND(F15*D15,0)</f>
        <v>0</v>
      </c>
      <c r="I15" s="6">
        <f>ROUND(G15*D15,0)</f>
        <v>0</v>
      </c>
      <c r="J15" s="18"/>
      <c r="K15" s="19"/>
      <c r="L15" s="20"/>
      <c r="M15" s="20"/>
      <c r="N15" s="20"/>
    </row>
    <row r="16" spans="1:14" ht="79.2" x14ac:dyDescent="0.3">
      <c r="A16" s="13">
        <v>15</v>
      </c>
      <c r="B16" s="2" t="s">
        <v>289</v>
      </c>
      <c r="C16" s="3" t="s">
        <v>290</v>
      </c>
      <c r="D16" s="2">
        <v>7.6</v>
      </c>
      <c r="E16" s="3" t="s">
        <v>37</v>
      </c>
      <c r="F16" s="4">
        <v>0</v>
      </c>
      <c r="G16" s="4">
        <v>0</v>
      </c>
      <c r="H16" s="6">
        <f>ROUND(F16*D16,0)</f>
        <v>0</v>
      </c>
      <c r="I16" s="6">
        <f>ROUND(G16*D16,0)</f>
        <v>0</v>
      </c>
      <c r="J16" s="18"/>
      <c r="K16" s="19"/>
      <c r="L16" s="20"/>
      <c r="M16" s="20"/>
      <c r="N16" s="20"/>
    </row>
    <row r="17" spans="1:14" ht="92.4" x14ac:dyDescent="0.3">
      <c r="A17" s="13">
        <v>16</v>
      </c>
      <c r="B17" s="2" t="s">
        <v>283</v>
      </c>
      <c r="C17" s="3" t="s">
        <v>284</v>
      </c>
      <c r="D17" s="2">
        <v>27.31</v>
      </c>
      <c r="E17" s="3" t="s">
        <v>37</v>
      </c>
      <c r="F17" s="4">
        <v>0</v>
      </c>
      <c r="G17" s="4">
        <v>0</v>
      </c>
      <c r="H17" s="6">
        <f t="shared" si="0"/>
        <v>0</v>
      </c>
      <c r="I17" s="6">
        <f t="shared" si="1"/>
        <v>0</v>
      </c>
      <c r="J17" s="18"/>
      <c r="K17" s="19"/>
      <c r="L17" s="20"/>
      <c r="M17" s="20"/>
      <c r="N17" s="20"/>
    </row>
    <row r="18" spans="1:14" ht="39.6" x14ac:dyDescent="0.3">
      <c r="A18" s="13">
        <v>17</v>
      </c>
      <c r="B18" s="2" t="s">
        <v>285</v>
      </c>
      <c r="C18" s="3" t="s">
        <v>286</v>
      </c>
      <c r="D18" s="2">
        <v>3</v>
      </c>
      <c r="E18" s="3" t="s">
        <v>33</v>
      </c>
      <c r="F18" s="4">
        <v>0</v>
      </c>
      <c r="G18" s="4">
        <v>0</v>
      </c>
      <c r="H18" s="6">
        <f t="shared" si="0"/>
        <v>0</v>
      </c>
      <c r="I18" s="6">
        <f t="shared" si="1"/>
        <v>0</v>
      </c>
      <c r="J18" s="18"/>
      <c r="K18" s="19"/>
      <c r="L18" s="20"/>
      <c r="M18" s="20"/>
      <c r="N18" s="20"/>
    </row>
    <row r="19" spans="1:14" x14ac:dyDescent="0.3">
      <c r="A19" s="8"/>
      <c r="B19" s="8"/>
      <c r="C19" s="8" t="s">
        <v>17</v>
      </c>
      <c r="D19" s="8"/>
      <c r="E19" s="8"/>
      <c r="F19" s="8"/>
      <c r="G19" s="8"/>
      <c r="H19" s="9">
        <f>ROUND(SUM(H2:H18),0)</f>
        <v>0</v>
      </c>
      <c r="I19" s="21">
        <f>ROUND(SUM(I2:I18),0)</f>
        <v>0</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O25"/>
  <sheetViews>
    <sheetView topLeftCell="A21" workbookViewId="0">
      <selection activeCell="F2" sqref="F2:G24"/>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 min="15" max="15" width="8.88671875" style="17"/>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26.4" x14ac:dyDescent="0.3">
      <c r="A2" s="3">
        <v>1</v>
      </c>
      <c r="B2" s="2" t="s">
        <v>305</v>
      </c>
      <c r="C2" s="3" t="s">
        <v>306</v>
      </c>
      <c r="D2" s="2">
        <v>4.5</v>
      </c>
      <c r="E2" s="3" t="s">
        <v>37</v>
      </c>
      <c r="F2" s="4">
        <v>0</v>
      </c>
      <c r="G2" s="4">
        <v>0</v>
      </c>
      <c r="H2" s="6">
        <f t="shared" ref="H2:H24" si="0">ROUND(F2*D2,0)</f>
        <v>0</v>
      </c>
      <c r="I2" s="6">
        <f t="shared" ref="I2:I24" si="1">ROUND(G2*D2,0)</f>
        <v>0</v>
      </c>
      <c r="J2" s="18"/>
      <c r="K2" s="19"/>
      <c r="L2" s="20"/>
      <c r="M2" s="20"/>
      <c r="N2" s="20"/>
    </row>
    <row r="3" spans="1:14" ht="105.6" x14ac:dyDescent="0.3">
      <c r="A3" s="13">
        <v>2</v>
      </c>
      <c r="B3" s="2" t="s">
        <v>307</v>
      </c>
      <c r="C3" s="3" t="s">
        <v>308</v>
      </c>
      <c r="D3" s="2">
        <v>24.65</v>
      </c>
      <c r="E3" s="3" t="s">
        <v>49</v>
      </c>
      <c r="F3" s="4">
        <v>0</v>
      </c>
      <c r="G3" s="4">
        <v>0</v>
      </c>
      <c r="H3" s="6">
        <f t="shared" si="0"/>
        <v>0</v>
      </c>
      <c r="I3" s="6">
        <f t="shared" si="1"/>
        <v>0</v>
      </c>
      <c r="J3" s="18"/>
      <c r="K3" s="19"/>
      <c r="L3" s="20"/>
      <c r="M3" s="20"/>
      <c r="N3" s="20"/>
    </row>
    <row r="4" spans="1:14" ht="105.6" x14ac:dyDescent="0.3">
      <c r="A4" s="13">
        <v>3</v>
      </c>
      <c r="B4" s="2" t="s">
        <v>309</v>
      </c>
      <c r="C4" s="3" t="s">
        <v>310</v>
      </c>
      <c r="D4" s="2">
        <v>24.65</v>
      </c>
      <c r="E4" s="3" t="s">
        <v>49</v>
      </c>
      <c r="F4" s="4">
        <v>0</v>
      </c>
      <c r="G4" s="4">
        <v>0</v>
      </c>
      <c r="H4" s="6">
        <f t="shared" si="0"/>
        <v>0</v>
      </c>
      <c r="I4" s="6">
        <f t="shared" si="1"/>
        <v>0</v>
      </c>
      <c r="J4" s="18"/>
      <c r="K4" s="19"/>
      <c r="L4" s="20"/>
      <c r="M4" s="20"/>
      <c r="N4" s="20"/>
    </row>
    <row r="5" spans="1:14" ht="79.2" x14ac:dyDescent="0.3">
      <c r="A5" s="13">
        <v>4</v>
      </c>
      <c r="B5" s="2" t="s">
        <v>311</v>
      </c>
      <c r="C5" s="3" t="s">
        <v>312</v>
      </c>
      <c r="D5" s="2">
        <v>72.88</v>
      </c>
      <c r="E5" s="3" t="s">
        <v>37</v>
      </c>
      <c r="F5" s="4">
        <v>0</v>
      </c>
      <c r="G5" s="4">
        <v>0</v>
      </c>
      <c r="H5" s="6">
        <f t="shared" si="0"/>
        <v>0</v>
      </c>
      <c r="I5" s="6">
        <f t="shared" si="1"/>
        <v>0</v>
      </c>
      <c r="J5" s="18"/>
      <c r="K5" s="19"/>
      <c r="L5" s="20"/>
      <c r="M5" s="20"/>
      <c r="N5" s="20"/>
    </row>
    <row r="6" spans="1:14" ht="79.2" x14ac:dyDescent="0.3">
      <c r="A6" s="13">
        <v>5</v>
      </c>
      <c r="B6" s="2" t="s">
        <v>319</v>
      </c>
      <c r="C6" s="3" t="s">
        <v>320</v>
      </c>
      <c r="D6" s="2">
        <v>3</v>
      </c>
      <c r="E6" s="3" t="s">
        <v>33</v>
      </c>
      <c r="F6" s="4">
        <v>0</v>
      </c>
      <c r="G6" s="4">
        <v>0</v>
      </c>
      <c r="H6" s="6">
        <f>ROUND(F6*D6,0)</f>
        <v>0</v>
      </c>
      <c r="I6" s="6">
        <f>ROUND(G6*D6,0)</f>
        <v>0</v>
      </c>
      <c r="J6" s="18"/>
      <c r="K6" s="19"/>
      <c r="L6" s="20"/>
      <c r="M6" s="20"/>
      <c r="N6" s="20"/>
    </row>
    <row r="7" spans="1:14" ht="66" x14ac:dyDescent="0.3">
      <c r="A7" s="13">
        <v>6</v>
      </c>
      <c r="B7" s="2" t="s">
        <v>321</v>
      </c>
      <c r="C7" s="3" t="s">
        <v>322</v>
      </c>
      <c r="D7" s="2">
        <v>7</v>
      </c>
      <c r="E7" s="3" t="s">
        <v>33</v>
      </c>
      <c r="F7" s="4">
        <v>0</v>
      </c>
      <c r="G7" s="4">
        <v>0</v>
      </c>
      <c r="H7" s="6">
        <f>ROUND(F7*D7,0)</f>
        <v>0</v>
      </c>
      <c r="I7" s="6">
        <f>ROUND(G7*D7,0)</f>
        <v>0</v>
      </c>
      <c r="J7" s="18"/>
      <c r="K7" s="19"/>
      <c r="L7" s="20"/>
      <c r="M7" s="20"/>
      <c r="N7" s="20"/>
    </row>
    <row r="8" spans="1:14" ht="92.4" x14ac:dyDescent="0.3">
      <c r="A8" s="13">
        <v>7</v>
      </c>
      <c r="B8" s="2" t="s">
        <v>317</v>
      </c>
      <c r="C8" s="3" t="s">
        <v>318</v>
      </c>
      <c r="D8" s="2">
        <v>72.88</v>
      </c>
      <c r="E8" s="3" t="s">
        <v>37</v>
      </c>
      <c r="F8" s="4">
        <v>0</v>
      </c>
      <c r="G8" s="4">
        <v>0</v>
      </c>
      <c r="H8" s="6">
        <f>ROUND(F8*D8,0)</f>
        <v>0</v>
      </c>
      <c r="I8" s="6">
        <f>ROUND(G8*D8,0)</f>
        <v>0</v>
      </c>
      <c r="J8" s="18"/>
      <c r="K8" s="19"/>
      <c r="L8" s="20"/>
      <c r="M8" s="20"/>
      <c r="N8" s="20"/>
    </row>
    <row r="9" spans="1:14" ht="79.2" x14ac:dyDescent="0.3">
      <c r="A9" s="13">
        <v>8</v>
      </c>
      <c r="B9" s="2" t="s">
        <v>348</v>
      </c>
      <c r="C9" s="3" t="s">
        <v>349</v>
      </c>
      <c r="D9" s="2">
        <v>68</v>
      </c>
      <c r="E9" s="3" t="s">
        <v>33</v>
      </c>
      <c r="F9" s="4">
        <v>0</v>
      </c>
      <c r="G9" s="4">
        <v>0</v>
      </c>
      <c r="H9" s="6">
        <f>ROUND(F9*D9,0)</f>
        <v>0</v>
      </c>
      <c r="I9" s="6">
        <f>ROUND(G9*D9,0)</f>
        <v>0</v>
      </c>
      <c r="J9" s="18"/>
      <c r="K9" s="19"/>
      <c r="L9" s="20"/>
      <c r="M9" s="20"/>
      <c r="N9" s="20"/>
    </row>
    <row r="10" spans="1:14" ht="66" x14ac:dyDescent="0.3">
      <c r="A10" s="13">
        <v>9</v>
      </c>
      <c r="B10" s="2" t="s">
        <v>313</v>
      </c>
      <c r="C10" s="3" t="s">
        <v>314</v>
      </c>
      <c r="D10" s="2">
        <v>34</v>
      </c>
      <c r="E10" s="3" t="s">
        <v>37</v>
      </c>
      <c r="F10" s="4">
        <v>0</v>
      </c>
      <c r="G10" s="4">
        <v>0</v>
      </c>
      <c r="H10" s="6">
        <f t="shared" si="0"/>
        <v>0</v>
      </c>
      <c r="I10" s="6">
        <f t="shared" si="1"/>
        <v>0</v>
      </c>
      <c r="J10" s="18"/>
      <c r="K10" s="19"/>
      <c r="L10" s="20"/>
      <c r="M10" s="20"/>
      <c r="N10" s="20"/>
    </row>
    <row r="11" spans="1:14" ht="79.2" x14ac:dyDescent="0.3">
      <c r="A11" s="13">
        <v>10</v>
      </c>
      <c r="B11" s="2" t="s">
        <v>315</v>
      </c>
      <c r="C11" s="3" t="s">
        <v>316</v>
      </c>
      <c r="D11" s="2">
        <v>2</v>
      </c>
      <c r="E11" s="3" t="s">
        <v>33</v>
      </c>
      <c r="F11" s="4">
        <v>0</v>
      </c>
      <c r="G11" s="4">
        <v>0</v>
      </c>
      <c r="H11" s="6">
        <f t="shared" si="0"/>
        <v>0</v>
      </c>
      <c r="I11" s="6">
        <f t="shared" si="1"/>
        <v>0</v>
      </c>
      <c r="J11" s="18"/>
      <c r="K11" s="19"/>
      <c r="L11" s="20"/>
      <c r="M11" s="20"/>
      <c r="N11" s="20"/>
    </row>
    <row r="12" spans="1:14" ht="79.2" x14ac:dyDescent="0.3">
      <c r="A12" s="13">
        <v>11</v>
      </c>
      <c r="B12" s="2" t="s">
        <v>323</v>
      </c>
      <c r="C12" s="3" t="s">
        <v>324</v>
      </c>
      <c r="D12" s="2">
        <v>19</v>
      </c>
      <c r="E12" s="3" t="s">
        <v>37</v>
      </c>
      <c r="F12" s="4">
        <v>0</v>
      </c>
      <c r="G12" s="4">
        <v>0</v>
      </c>
      <c r="H12" s="6">
        <f t="shared" si="0"/>
        <v>0</v>
      </c>
      <c r="I12" s="6">
        <f t="shared" si="1"/>
        <v>0</v>
      </c>
      <c r="J12" s="18"/>
      <c r="K12" s="19"/>
      <c r="L12" s="20"/>
      <c r="M12" s="20"/>
      <c r="N12" s="20"/>
    </row>
    <row r="13" spans="1:14" ht="79.2" x14ac:dyDescent="0.3">
      <c r="A13" s="13">
        <v>12</v>
      </c>
      <c r="B13" s="2" t="s">
        <v>325</v>
      </c>
      <c r="C13" s="3" t="s">
        <v>326</v>
      </c>
      <c r="D13" s="2">
        <v>19</v>
      </c>
      <c r="E13" s="3" t="s">
        <v>37</v>
      </c>
      <c r="F13" s="4">
        <v>0</v>
      </c>
      <c r="G13" s="4">
        <v>0</v>
      </c>
      <c r="H13" s="6">
        <f t="shared" si="0"/>
        <v>0</v>
      </c>
      <c r="I13" s="6">
        <f t="shared" si="1"/>
        <v>0</v>
      </c>
      <c r="J13" s="18"/>
      <c r="K13" s="19"/>
      <c r="L13" s="20"/>
      <c r="M13" s="20"/>
      <c r="N13" s="20"/>
    </row>
    <row r="14" spans="1:14" ht="79.2" x14ac:dyDescent="0.3">
      <c r="A14" s="13">
        <v>13</v>
      </c>
      <c r="B14" s="2" t="s">
        <v>346</v>
      </c>
      <c r="C14" s="3" t="s">
        <v>347</v>
      </c>
      <c r="D14" s="2">
        <v>2</v>
      </c>
      <c r="E14" s="3" t="s">
        <v>33</v>
      </c>
      <c r="F14" s="4">
        <v>0</v>
      </c>
      <c r="G14" s="4">
        <v>0</v>
      </c>
      <c r="H14" s="6">
        <f>ROUND(F14*D14,0)</f>
        <v>0</v>
      </c>
      <c r="I14" s="6">
        <f>ROUND(G14*D14,0)</f>
        <v>0</v>
      </c>
      <c r="J14" s="18"/>
      <c r="K14" s="19"/>
      <c r="L14" s="20"/>
      <c r="M14" s="20"/>
      <c r="N14" s="20"/>
    </row>
    <row r="15" spans="1:14" ht="66" x14ac:dyDescent="0.3">
      <c r="A15" s="13">
        <v>14</v>
      </c>
      <c r="B15" s="2" t="s">
        <v>327</v>
      </c>
      <c r="C15" s="3" t="s">
        <v>328</v>
      </c>
      <c r="D15" s="2">
        <v>72.88</v>
      </c>
      <c r="E15" s="3" t="s">
        <v>37</v>
      </c>
      <c r="F15" s="4">
        <v>0</v>
      </c>
      <c r="G15" s="4">
        <v>0</v>
      </c>
      <c r="H15" s="6">
        <f t="shared" si="0"/>
        <v>0</v>
      </c>
      <c r="I15" s="6">
        <f t="shared" si="1"/>
        <v>0</v>
      </c>
      <c r="J15" s="18"/>
      <c r="K15" s="19"/>
      <c r="L15" s="20"/>
      <c r="M15" s="20"/>
      <c r="N15" s="20"/>
    </row>
    <row r="16" spans="1:14" ht="66" x14ac:dyDescent="0.3">
      <c r="A16" s="13">
        <v>15</v>
      </c>
      <c r="B16" s="2" t="s">
        <v>329</v>
      </c>
      <c r="C16" s="3" t="s">
        <v>600</v>
      </c>
      <c r="D16" s="2">
        <v>73.88</v>
      </c>
      <c r="E16" s="3" t="s">
        <v>37</v>
      </c>
      <c r="F16" s="4">
        <v>0</v>
      </c>
      <c r="G16" s="4">
        <v>0</v>
      </c>
      <c r="H16" s="6">
        <f t="shared" si="0"/>
        <v>0</v>
      </c>
      <c r="I16" s="6">
        <f t="shared" si="1"/>
        <v>0</v>
      </c>
      <c r="J16" s="18"/>
      <c r="K16" s="19"/>
      <c r="L16" s="20"/>
      <c r="M16" s="20"/>
      <c r="N16" s="20"/>
    </row>
    <row r="17" spans="1:14" ht="66" x14ac:dyDescent="0.3">
      <c r="A17" s="13">
        <v>16</v>
      </c>
      <c r="B17" s="2" t="s">
        <v>342</v>
      </c>
      <c r="C17" s="3" t="s">
        <v>343</v>
      </c>
      <c r="D17" s="2">
        <v>7</v>
      </c>
      <c r="E17" s="3" t="s">
        <v>37</v>
      </c>
      <c r="F17" s="4">
        <v>0</v>
      </c>
      <c r="G17" s="4">
        <v>0</v>
      </c>
      <c r="H17" s="6">
        <f>ROUND(F17*D17,0)</f>
        <v>0</v>
      </c>
      <c r="I17" s="6">
        <f>ROUND(G17*D17,0)</f>
        <v>0</v>
      </c>
      <c r="J17" s="18"/>
      <c r="K17" s="19"/>
      <c r="L17" s="20"/>
      <c r="M17" s="20"/>
      <c r="N17" s="20"/>
    </row>
    <row r="18" spans="1:14" ht="66" x14ac:dyDescent="0.3">
      <c r="A18" s="13">
        <v>17</v>
      </c>
      <c r="B18" s="2" t="s">
        <v>344</v>
      </c>
      <c r="C18" s="3" t="s">
        <v>345</v>
      </c>
      <c r="D18" s="2">
        <v>4.2</v>
      </c>
      <c r="E18" s="3" t="s">
        <v>37</v>
      </c>
      <c r="F18" s="4">
        <v>0</v>
      </c>
      <c r="G18" s="4">
        <v>0</v>
      </c>
      <c r="H18" s="6">
        <f>ROUND(F18*D18,0)</f>
        <v>0</v>
      </c>
      <c r="I18" s="6">
        <f>ROUND(G18*D18,0)</f>
        <v>0</v>
      </c>
      <c r="J18" s="18"/>
      <c r="K18" s="19"/>
      <c r="L18" s="20"/>
      <c r="M18" s="20"/>
      <c r="N18" s="20"/>
    </row>
    <row r="19" spans="1:14" ht="66" x14ac:dyDescent="0.3">
      <c r="A19" s="13">
        <v>18</v>
      </c>
      <c r="B19" s="2" t="s">
        <v>336</v>
      </c>
      <c r="C19" s="3" t="s">
        <v>337</v>
      </c>
      <c r="D19" s="2">
        <v>17.5</v>
      </c>
      <c r="E19" s="3" t="s">
        <v>37</v>
      </c>
      <c r="F19" s="4">
        <v>0</v>
      </c>
      <c r="G19" s="4">
        <v>0</v>
      </c>
      <c r="H19" s="6">
        <f>ROUND(F19*D19,0)</f>
        <v>0</v>
      </c>
      <c r="I19" s="6">
        <f>ROUND(G19*D19,0)</f>
        <v>0</v>
      </c>
      <c r="J19" s="18"/>
      <c r="K19" s="19"/>
      <c r="L19" s="20"/>
      <c r="M19" s="20"/>
      <c r="N19" s="20"/>
    </row>
    <row r="20" spans="1:14" ht="66" x14ac:dyDescent="0.3">
      <c r="A20" s="13">
        <v>19</v>
      </c>
      <c r="B20" s="2" t="s">
        <v>330</v>
      </c>
      <c r="C20" s="3" t="s">
        <v>331</v>
      </c>
      <c r="D20" s="2">
        <v>31.2</v>
      </c>
      <c r="E20" s="3" t="s">
        <v>37</v>
      </c>
      <c r="F20" s="4">
        <v>0</v>
      </c>
      <c r="G20" s="4">
        <v>0</v>
      </c>
      <c r="H20" s="6">
        <f t="shared" si="0"/>
        <v>0</v>
      </c>
      <c r="I20" s="6">
        <f t="shared" si="1"/>
        <v>0</v>
      </c>
      <c r="J20" s="18"/>
      <c r="K20" s="19"/>
      <c r="L20" s="20"/>
      <c r="M20" s="20"/>
      <c r="N20" s="20"/>
    </row>
    <row r="21" spans="1:14" ht="52.8" x14ac:dyDescent="0.3">
      <c r="A21" s="13">
        <v>20</v>
      </c>
      <c r="B21" s="2" t="s">
        <v>338</v>
      </c>
      <c r="C21" s="3" t="s">
        <v>339</v>
      </c>
      <c r="D21" s="2">
        <v>19.5</v>
      </c>
      <c r="E21" s="3" t="s">
        <v>37</v>
      </c>
      <c r="F21" s="4">
        <v>0</v>
      </c>
      <c r="G21" s="4">
        <v>0</v>
      </c>
      <c r="H21" s="6">
        <f>ROUND(F21*D21,0)</f>
        <v>0</v>
      </c>
      <c r="I21" s="6">
        <f>ROUND(G21*D21,0)</f>
        <v>0</v>
      </c>
      <c r="J21" s="18"/>
      <c r="K21" s="19"/>
      <c r="L21" s="20"/>
      <c r="M21" s="20"/>
      <c r="N21" s="20"/>
    </row>
    <row r="22" spans="1:14" ht="66" x14ac:dyDescent="0.3">
      <c r="A22" s="13">
        <v>21</v>
      </c>
      <c r="B22" s="2" t="s">
        <v>332</v>
      </c>
      <c r="C22" s="3" t="s">
        <v>333</v>
      </c>
      <c r="D22" s="2">
        <v>19</v>
      </c>
      <c r="E22" s="3" t="s">
        <v>37</v>
      </c>
      <c r="F22" s="4">
        <v>0</v>
      </c>
      <c r="G22" s="4">
        <v>0</v>
      </c>
      <c r="H22" s="6">
        <f t="shared" si="0"/>
        <v>0</v>
      </c>
      <c r="I22" s="6">
        <f t="shared" si="1"/>
        <v>0</v>
      </c>
      <c r="J22" s="18"/>
      <c r="K22" s="19"/>
      <c r="L22" s="20"/>
      <c r="M22" s="20"/>
      <c r="N22" s="20"/>
    </row>
    <row r="23" spans="1:14" ht="79.2" x14ac:dyDescent="0.3">
      <c r="A23" s="13">
        <v>22</v>
      </c>
      <c r="B23" s="2" t="s">
        <v>334</v>
      </c>
      <c r="C23" s="3" t="s">
        <v>335</v>
      </c>
      <c r="D23" s="2">
        <v>19.5</v>
      </c>
      <c r="E23" s="3" t="s">
        <v>37</v>
      </c>
      <c r="F23" s="4">
        <v>0</v>
      </c>
      <c r="G23" s="4">
        <v>0</v>
      </c>
      <c r="H23" s="6">
        <f t="shared" si="0"/>
        <v>0</v>
      </c>
      <c r="I23" s="6">
        <f t="shared" si="1"/>
        <v>0</v>
      </c>
      <c r="J23" s="18"/>
      <c r="K23" s="19"/>
      <c r="L23" s="20"/>
      <c r="M23" s="20"/>
      <c r="N23" s="20"/>
    </row>
    <row r="24" spans="1:14" ht="118.8" x14ac:dyDescent="0.3">
      <c r="A24" s="13">
        <v>23</v>
      </c>
      <c r="B24" s="2" t="s">
        <v>340</v>
      </c>
      <c r="C24" s="3" t="s">
        <v>341</v>
      </c>
      <c r="D24" s="2">
        <v>13.1</v>
      </c>
      <c r="E24" s="3" t="s">
        <v>37</v>
      </c>
      <c r="F24" s="4">
        <v>0</v>
      </c>
      <c r="G24" s="4">
        <v>0</v>
      </c>
      <c r="H24" s="6">
        <f t="shared" si="0"/>
        <v>0</v>
      </c>
      <c r="I24" s="6">
        <f t="shared" si="1"/>
        <v>0</v>
      </c>
      <c r="J24" s="18"/>
      <c r="K24" s="19"/>
      <c r="L24" s="20"/>
      <c r="M24" s="20"/>
      <c r="N24" s="20"/>
    </row>
    <row r="25" spans="1:14" x14ac:dyDescent="0.3">
      <c r="A25" s="8"/>
      <c r="B25" s="8"/>
      <c r="C25" s="8" t="s">
        <v>17</v>
      </c>
      <c r="D25" s="8"/>
      <c r="E25" s="8"/>
      <c r="F25" s="8"/>
      <c r="G25" s="8"/>
      <c r="H25" s="9">
        <f>ROUND(SUM(H2:H24),0)</f>
        <v>0</v>
      </c>
      <c r="I25" s="21">
        <f>ROUND(SUM(I2:I24),0)</f>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0"/>
  <sheetViews>
    <sheetView topLeftCell="A13" zoomScaleNormal="100" workbookViewId="0">
      <selection activeCell="B29" sqref="B29"/>
    </sheetView>
  </sheetViews>
  <sheetFormatPr defaultRowHeight="14.4" x14ac:dyDescent="0.3"/>
  <cols>
    <col min="1" max="1" width="4.6640625" customWidth="1"/>
    <col min="2" max="2" width="30.6640625" customWidth="1"/>
    <col min="3" max="4" width="12.6640625" customWidth="1"/>
  </cols>
  <sheetData>
    <row r="1" spans="1:4" x14ac:dyDescent="0.3">
      <c r="A1" s="1" t="s">
        <v>0</v>
      </c>
      <c r="B1" s="1" t="s">
        <v>1</v>
      </c>
      <c r="C1" s="5" t="s">
        <v>2</v>
      </c>
      <c r="D1" s="5" t="s">
        <v>3</v>
      </c>
    </row>
    <row r="2" spans="1:4" x14ac:dyDescent="0.3">
      <c r="A2" s="3" t="s">
        <v>4</v>
      </c>
      <c r="B2" s="3" t="s">
        <v>5</v>
      </c>
      <c r="C2" s="4">
        <f>'2.'!H3</f>
        <v>0</v>
      </c>
      <c r="D2" s="4">
        <f>'2.'!I3</f>
        <v>0</v>
      </c>
    </row>
    <row r="3" spans="1:4" x14ac:dyDescent="0.3">
      <c r="A3" s="3" t="s">
        <v>18</v>
      </c>
      <c r="B3" s="3" t="s">
        <v>19</v>
      </c>
      <c r="C3" s="4">
        <f>'11.'!H7</f>
        <v>0</v>
      </c>
      <c r="D3" s="4">
        <f>'11.'!I7</f>
        <v>0</v>
      </c>
    </row>
    <row r="4" spans="1:4" x14ac:dyDescent="0.3">
      <c r="A4" s="3" t="s">
        <v>30</v>
      </c>
      <c r="B4" s="3" t="s">
        <v>31</v>
      </c>
      <c r="C4" s="4">
        <f>'12.'!H9</f>
        <v>0</v>
      </c>
      <c r="D4" s="4">
        <f>'12.'!I9</f>
        <v>0</v>
      </c>
    </row>
    <row r="5" spans="1:4" x14ac:dyDescent="0.3">
      <c r="A5" s="3" t="s">
        <v>45</v>
      </c>
      <c r="B5" s="3" t="s">
        <v>46</v>
      </c>
      <c r="C5" s="4">
        <f>'15.'!H8</f>
        <v>0</v>
      </c>
      <c r="D5" s="4">
        <f>'15.'!I8</f>
        <v>0</v>
      </c>
    </row>
    <row r="6" spans="1:4" x14ac:dyDescent="0.3">
      <c r="A6" s="3" t="s">
        <v>60</v>
      </c>
      <c r="B6" s="3" t="s">
        <v>61</v>
      </c>
      <c r="C6" s="4">
        <f>'19.'!H3</f>
        <v>0</v>
      </c>
      <c r="D6" s="4">
        <f>'19.'!I3</f>
        <v>0</v>
      </c>
    </row>
    <row r="7" spans="1:4" x14ac:dyDescent="0.3">
      <c r="A7" s="3" t="s">
        <v>64</v>
      </c>
      <c r="B7" s="3" t="s">
        <v>65</v>
      </c>
      <c r="C7" s="4">
        <f>'21.'!H16</f>
        <v>0</v>
      </c>
      <c r="D7" s="4">
        <f>'21.'!I16</f>
        <v>0</v>
      </c>
    </row>
    <row r="8" spans="1:4" x14ac:dyDescent="0.3">
      <c r="A8" s="3" t="s">
        <v>88</v>
      </c>
      <c r="B8" s="3" t="s">
        <v>89</v>
      </c>
      <c r="C8" s="4">
        <f>'23.'!H7</f>
        <v>0</v>
      </c>
      <c r="D8" s="4">
        <f>'23.'!I7</f>
        <v>0</v>
      </c>
    </row>
    <row r="9" spans="1:4" x14ac:dyDescent="0.3">
      <c r="A9" s="3" t="s">
        <v>100</v>
      </c>
      <c r="B9" s="3" t="s">
        <v>101</v>
      </c>
      <c r="C9" s="4">
        <f>'24.'!H4</f>
        <v>0</v>
      </c>
      <c r="D9" s="4">
        <f>'24.'!I4</f>
        <v>0</v>
      </c>
    </row>
    <row r="10" spans="1:4" x14ac:dyDescent="0.3">
      <c r="A10" s="3" t="s">
        <v>106</v>
      </c>
      <c r="B10" s="3" t="s">
        <v>107</v>
      </c>
      <c r="C10" s="4">
        <f>'31.'!H20</f>
        <v>0</v>
      </c>
      <c r="D10" s="4">
        <f>'31.'!I20</f>
        <v>0</v>
      </c>
    </row>
    <row r="11" spans="1:4" ht="26.4" x14ac:dyDescent="0.3">
      <c r="A11" s="3" t="s">
        <v>139</v>
      </c>
      <c r="B11" s="3" t="s">
        <v>140</v>
      </c>
      <c r="C11" s="4">
        <f>'32.'!H10</f>
        <v>0</v>
      </c>
      <c r="D11" s="4">
        <f>'32.'!I10</f>
        <v>0</v>
      </c>
    </row>
    <row r="12" spans="1:4" x14ac:dyDescent="0.3">
      <c r="A12" s="3" t="s">
        <v>157</v>
      </c>
      <c r="B12" s="3" t="s">
        <v>158</v>
      </c>
      <c r="C12" s="4">
        <f>'33.'!H8</f>
        <v>0</v>
      </c>
      <c r="D12" s="4">
        <f>'33.'!I8</f>
        <v>0</v>
      </c>
    </row>
    <row r="13" spans="1:4" x14ac:dyDescent="0.3">
      <c r="A13" s="3" t="s">
        <v>171</v>
      </c>
      <c r="B13" s="3" t="s">
        <v>172</v>
      </c>
      <c r="C13" s="4">
        <f>'35.'!H20</f>
        <v>0</v>
      </c>
      <c r="D13" s="4">
        <f>'35.'!I20</f>
        <v>0</v>
      </c>
    </row>
    <row r="14" spans="1:4" x14ac:dyDescent="0.3">
      <c r="A14" s="3" t="s">
        <v>208</v>
      </c>
      <c r="B14" s="3" t="s">
        <v>209</v>
      </c>
      <c r="C14" s="4">
        <f>'36.'!H12</f>
        <v>0</v>
      </c>
      <c r="D14" s="4">
        <f>'36.'!I12</f>
        <v>0</v>
      </c>
    </row>
    <row r="15" spans="1:4" x14ac:dyDescent="0.3">
      <c r="A15" s="3" t="s">
        <v>230</v>
      </c>
      <c r="B15" s="3" t="s">
        <v>231</v>
      </c>
      <c r="C15" s="4">
        <f>'39.'!H9</f>
        <v>0</v>
      </c>
      <c r="D15" s="4">
        <f>'39.'!I9</f>
        <v>0</v>
      </c>
    </row>
    <row r="16" spans="1:4" x14ac:dyDescent="0.3">
      <c r="A16" s="3" t="s">
        <v>245</v>
      </c>
      <c r="B16" s="3" t="s">
        <v>246</v>
      </c>
      <c r="C16" s="4">
        <f>'41.'!H12</f>
        <v>0</v>
      </c>
      <c r="D16" s="4">
        <f>'41.'!I12</f>
        <v>0</v>
      </c>
    </row>
    <row r="17" spans="1:4" ht="26.4" x14ac:dyDescent="0.3">
      <c r="A17" s="3" t="s">
        <v>267</v>
      </c>
      <c r="B17" s="3" t="s">
        <v>268</v>
      </c>
      <c r="C17" s="4">
        <f>'42.'!H19</f>
        <v>0</v>
      </c>
      <c r="D17" s="4">
        <f>'42.'!I19</f>
        <v>0</v>
      </c>
    </row>
    <row r="18" spans="1:4" x14ac:dyDescent="0.3">
      <c r="A18" s="3" t="s">
        <v>303</v>
      </c>
      <c r="B18" s="3" t="s">
        <v>304</v>
      </c>
      <c r="C18" s="4">
        <f>'43.'!H25</f>
        <v>0</v>
      </c>
      <c r="D18" s="4">
        <f>'43.'!I25</f>
        <v>0</v>
      </c>
    </row>
    <row r="19" spans="1:4" x14ac:dyDescent="0.3">
      <c r="A19" s="3" t="s">
        <v>350</v>
      </c>
      <c r="B19" s="3" t="s">
        <v>351</v>
      </c>
      <c r="C19" s="4">
        <f>'44.'!H34</f>
        <v>0</v>
      </c>
      <c r="D19" s="4">
        <f>'44.'!I34</f>
        <v>0</v>
      </c>
    </row>
    <row r="20" spans="1:4" ht="26.4" x14ac:dyDescent="0.3">
      <c r="A20" s="3" t="s">
        <v>415</v>
      </c>
      <c r="B20" s="3" t="s">
        <v>416</v>
      </c>
      <c r="C20" s="4">
        <f>'45.'!H10</f>
        <v>0</v>
      </c>
      <c r="D20" s="4">
        <f>'45.'!I10</f>
        <v>0</v>
      </c>
    </row>
    <row r="21" spans="1:4" x14ac:dyDescent="0.3">
      <c r="A21" s="3" t="s">
        <v>433</v>
      </c>
      <c r="B21" s="3" t="s">
        <v>434</v>
      </c>
      <c r="C21" s="4">
        <f>'47.'!H12</f>
        <v>0</v>
      </c>
      <c r="D21" s="4">
        <f>'47.'!I12</f>
        <v>0</v>
      </c>
    </row>
    <row r="22" spans="1:4" x14ac:dyDescent="0.3">
      <c r="A22" s="3" t="s">
        <v>449</v>
      </c>
      <c r="B22" s="3" t="s">
        <v>450</v>
      </c>
      <c r="C22" s="4">
        <f>'48.'!H33</f>
        <v>0</v>
      </c>
      <c r="D22" s="4">
        <f>'48.'!I33</f>
        <v>0</v>
      </c>
    </row>
    <row r="23" spans="1:4" x14ac:dyDescent="0.3">
      <c r="A23" s="3" t="s">
        <v>507</v>
      </c>
      <c r="B23" s="3" t="s">
        <v>508</v>
      </c>
      <c r="C23" s="4">
        <f>'49.'!H5</f>
        <v>0</v>
      </c>
      <c r="D23" s="4">
        <f>'49.'!I5</f>
        <v>0</v>
      </c>
    </row>
    <row r="24" spans="1:4" ht="26.4" x14ac:dyDescent="0.3">
      <c r="A24" s="3" t="s">
        <v>513</v>
      </c>
      <c r="B24" s="3" t="s">
        <v>514</v>
      </c>
      <c r="C24" s="4">
        <f>'61.'!H5</f>
        <v>0</v>
      </c>
      <c r="D24" s="4">
        <f>'61.'!I5</f>
        <v>0</v>
      </c>
    </row>
    <row r="25" spans="1:4" x14ac:dyDescent="0.3">
      <c r="A25" s="3" t="s">
        <v>521</v>
      </c>
      <c r="B25" s="3" t="s">
        <v>522</v>
      </c>
      <c r="C25" s="4">
        <f>'62.'!H12</f>
        <v>0</v>
      </c>
      <c r="D25" s="4">
        <f>'62.'!I12</f>
        <v>0</v>
      </c>
    </row>
    <row r="26" spans="1:4" ht="26.4" x14ac:dyDescent="0.3">
      <c r="A26" s="3" t="s">
        <v>543</v>
      </c>
      <c r="B26" s="3" t="s">
        <v>544</v>
      </c>
      <c r="C26" s="4">
        <f>'68.'!H3</f>
        <v>0</v>
      </c>
      <c r="D26" s="4">
        <f>'68.'!I3</f>
        <v>0</v>
      </c>
    </row>
    <row r="27" spans="1:4" x14ac:dyDescent="0.3">
      <c r="A27" s="3" t="s">
        <v>547</v>
      </c>
      <c r="B27" s="3" t="s">
        <v>548</v>
      </c>
      <c r="C27" s="4">
        <f>'90.'!H9</f>
        <v>0</v>
      </c>
      <c r="D27" s="4">
        <f>'90.'!I9</f>
        <v>0</v>
      </c>
    </row>
    <row r="28" spans="1:4" x14ac:dyDescent="0.3">
      <c r="A28" s="3" t="s">
        <v>564</v>
      </c>
      <c r="B28" s="3" t="s">
        <v>565</v>
      </c>
      <c r="C28" s="4">
        <f>'91.'!H5</f>
        <v>0</v>
      </c>
      <c r="D28" s="4">
        <f>'91.'!I5</f>
        <v>0</v>
      </c>
    </row>
    <row r="29" spans="1:4" ht="26.4" x14ac:dyDescent="0.3">
      <c r="A29" s="3" t="s">
        <v>572</v>
      </c>
      <c r="B29" s="3" t="s">
        <v>573</v>
      </c>
      <c r="C29" s="4">
        <f>'92.'!H10</f>
        <v>0</v>
      </c>
      <c r="D29" s="4">
        <f>'92.'!I10</f>
        <v>0</v>
      </c>
    </row>
    <row r="30" spans="1:4" x14ac:dyDescent="0.3">
      <c r="A30" s="8"/>
      <c r="B30" s="8" t="s">
        <v>589</v>
      </c>
      <c r="C30" s="8">
        <f>ROUND(SUM(C2:C29),0)</f>
        <v>0</v>
      </c>
      <c r="D30" s="8">
        <f>ROUND(SUM(D2:D29),0)</f>
        <v>0</v>
      </c>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N34"/>
  <sheetViews>
    <sheetView topLeftCell="A29" workbookViewId="0">
      <selection activeCell="F2" sqref="F2:G33"/>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26.4" x14ac:dyDescent="0.3">
      <c r="A2" s="3">
        <v>1</v>
      </c>
      <c r="B2" s="2" t="s">
        <v>352</v>
      </c>
      <c r="C2" s="3" t="s">
        <v>353</v>
      </c>
      <c r="D2" s="2">
        <v>2.97</v>
      </c>
      <c r="E2" s="3" t="s">
        <v>354</v>
      </c>
      <c r="F2" s="4">
        <v>0</v>
      </c>
      <c r="G2" s="4">
        <v>0</v>
      </c>
      <c r="H2" s="6">
        <f t="shared" ref="H2:H32" si="0">ROUND(F2*D2,0)</f>
        <v>0</v>
      </c>
      <c r="I2" s="6">
        <f t="shared" ref="I2:I32" si="1">ROUND(G2*D2,0)</f>
        <v>0</v>
      </c>
      <c r="J2" s="18"/>
      <c r="K2" s="19"/>
      <c r="L2" s="20"/>
      <c r="M2" s="20"/>
      <c r="N2" s="20"/>
    </row>
    <row r="3" spans="1:14" ht="39.6" x14ac:dyDescent="0.3">
      <c r="A3" s="13">
        <v>2</v>
      </c>
      <c r="B3" s="2" t="s">
        <v>355</v>
      </c>
      <c r="C3" s="3" t="s">
        <v>356</v>
      </c>
      <c r="D3" s="2">
        <v>4.05</v>
      </c>
      <c r="E3" s="3" t="s">
        <v>354</v>
      </c>
      <c r="F3" s="4">
        <v>0</v>
      </c>
      <c r="G3" s="4">
        <v>0</v>
      </c>
      <c r="H3" s="6">
        <f t="shared" si="0"/>
        <v>0</v>
      </c>
      <c r="I3" s="6">
        <f t="shared" si="1"/>
        <v>0</v>
      </c>
      <c r="J3" s="18"/>
      <c r="K3" s="19"/>
      <c r="L3" s="20"/>
      <c r="M3" s="20"/>
      <c r="N3" s="20"/>
    </row>
    <row r="4" spans="1:14" ht="105.6" x14ac:dyDescent="0.3">
      <c r="A4" s="13">
        <v>3</v>
      </c>
      <c r="B4" s="2" t="s">
        <v>357</v>
      </c>
      <c r="C4" s="3" t="s">
        <v>358</v>
      </c>
      <c r="D4" s="2">
        <v>5</v>
      </c>
      <c r="E4" s="3" t="s">
        <v>33</v>
      </c>
      <c r="F4" s="4">
        <v>0</v>
      </c>
      <c r="G4" s="4">
        <v>0</v>
      </c>
      <c r="H4" s="6">
        <f t="shared" si="0"/>
        <v>0</v>
      </c>
      <c r="I4" s="6">
        <f t="shared" si="1"/>
        <v>0</v>
      </c>
      <c r="J4" s="18"/>
      <c r="K4" s="19"/>
      <c r="L4" s="20"/>
      <c r="M4" s="20"/>
      <c r="N4" s="20"/>
    </row>
    <row r="5" spans="1:14" ht="52.8" x14ac:dyDescent="0.3">
      <c r="A5" s="13">
        <v>4</v>
      </c>
      <c r="B5" s="2" t="s">
        <v>395</v>
      </c>
      <c r="C5" s="3" t="s">
        <v>396</v>
      </c>
      <c r="D5" s="2">
        <v>1</v>
      </c>
      <c r="E5" s="3" t="s">
        <v>33</v>
      </c>
      <c r="F5" s="4">
        <v>0</v>
      </c>
      <c r="G5" s="4">
        <v>0</v>
      </c>
      <c r="H5" s="6">
        <f>ROUND(F5*D5,0)</f>
        <v>0</v>
      </c>
      <c r="I5" s="6">
        <f>ROUND(G5*D5,0)</f>
        <v>0</v>
      </c>
      <c r="J5" s="18"/>
      <c r="K5" s="19"/>
      <c r="L5" s="20"/>
      <c r="M5" s="20"/>
      <c r="N5" s="20"/>
    </row>
    <row r="6" spans="1:14" ht="105.6" x14ac:dyDescent="0.3">
      <c r="A6" s="13">
        <v>5</v>
      </c>
      <c r="B6" s="2" t="s">
        <v>359</v>
      </c>
      <c r="C6" s="3" t="s">
        <v>360</v>
      </c>
      <c r="D6" s="2">
        <v>1</v>
      </c>
      <c r="E6" s="3" t="s">
        <v>33</v>
      </c>
      <c r="F6" s="4">
        <v>0</v>
      </c>
      <c r="G6" s="4">
        <v>0</v>
      </c>
      <c r="H6" s="6">
        <f t="shared" si="0"/>
        <v>0</v>
      </c>
      <c r="I6" s="6">
        <f t="shared" si="1"/>
        <v>0</v>
      </c>
      <c r="J6" s="18"/>
      <c r="K6" s="19"/>
      <c r="L6" s="20"/>
      <c r="M6" s="20"/>
      <c r="N6" s="20"/>
    </row>
    <row r="7" spans="1:14" ht="105.6" x14ac:dyDescent="0.3">
      <c r="A7" s="13">
        <v>6</v>
      </c>
      <c r="B7" s="2" t="s">
        <v>361</v>
      </c>
      <c r="C7" s="3" t="s">
        <v>362</v>
      </c>
      <c r="D7" s="2">
        <v>4</v>
      </c>
      <c r="E7" s="3" t="s">
        <v>33</v>
      </c>
      <c r="F7" s="4">
        <v>0</v>
      </c>
      <c r="G7" s="4">
        <v>0</v>
      </c>
      <c r="H7" s="6">
        <f t="shared" si="0"/>
        <v>0</v>
      </c>
      <c r="I7" s="6">
        <f t="shared" si="1"/>
        <v>0</v>
      </c>
      <c r="J7" s="18"/>
      <c r="K7" s="19"/>
      <c r="L7" s="20"/>
      <c r="M7" s="20"/>
      <c r="N7" s="20"/>
    </row>
    <row r="8" spans="1:14" ht="105.6" x14ac:dyDescent="0.3">
      <c r="A8" s="13">
        <v>7</v>
      </c>
      <c r="B8" s="2" t="s">
        <v>363</v>
      </c>
      <c r="C8" s="3" t="s">
        <v>364</v>
      </c>
      <c r="D8" s="2">
        <v>3</v>
      </c>
      <c r="E8" s="3" t="s">
        <v>33</v>
      </c>
      <c r="F8" s="4">
        <v>0</v>
      </c>
      <c r="G8" s="4">
        <v>0</v>
      </c>
      <c r="H8" s="6">
        <f t="shared" si="0"/>
        <v>0</v>
      </c>
      <c r="I8" s="6">
        <f t="shared" si="1"/>
        <v>0</v>
      </c>
      <c r="J8" s="18"/>
      <c r="K8" s="19"/>
      <c r="L8" s="20"/>
      <c r="M8" s="20"/>
      <c r="N8" s="20"/>
    </row>
    <row r="9" spans="1:14" ht="105.6" x14ac:dyDescent="0.3">
      <c r="A9" s="13">
        <v>8</v>
      </c>
      <c r="B9" s="2" t="s">
        <v>365</v>
      </c>
      <c r="C9" s="3" t="s">
        <v>366</v>
      </c>
      <c r="D9" s="2">
        <v>1</v>
      </c>
      <c r="E9" s="3" t="s">
        <v>33</v>
      </c>
      <c r="F9" s="4">
        <v>0</v>
      </c>
      <c r="G9" s="4">
        <v>0</v>
      </c>
      <c r="H9" s="6">
        <f t="shared" si="0"/>
        <v>0</v>
      </c>
      <c r="I9" s="6">
        <f t="shared" si="1"/>
        <v>0</v>
      </c>
      <c r="J9" s="18"/>
      <c r="K9" s="19"/>
      <c r="L9" s="20"/>
      <c r="M9" s="20"/>
      <c r="N9" s="20"/>
    </row>
    <row r="10" spans="1:14" ht="118.8" x14ac:dyDescent="0.3">
      <c r="A10" s="13">
        <v>9</v>
      </c>
      <c r="B10" s="2" t="s">
        <v>367</v>
      </c>
      <c r="C10" s="3" t="s">
        <v>368</v>
      </c>
      <c r="D10" s="2">
        <v>1</v>
      </c>
      <c r="E10" s="3" t="s">
        <v>33</v>
      </c>
      <c r="F10" s="4">
        <v>0</v>
      </c>
      <c r="G10" s="4">
        <v>0</v>
      </c>
      <c r="H10" s="6">
        <f t="shared" si="0"/>
        <v>0</v>
      </c>
      <c r="I10" s="6">
        <f t="shared" si="1"/>
        <v>0</v>
      </c>
      <c r="J10" s="18"/>
      <c r="K10" s="19"/>
      <c r="L10" s="20"/>
      <c r="M10" s="20"/>
      <c r="N10" s="20"/>
    </row>
    <row r="11" spans="1:14" ht="118.8" x14ac:dyDescent="0.3">
      <c r="A11" s="13">
        <v>10</v>
      </c>
      <c r="B11" s="2" t="s">
        <v>387</v>
      </c>
      <c r="C11" s="3" t="s">
        <v>388</v>
      </c>
      <c r="D11" s="2">
        <v>3</v>
      </c>
      <c r="E11" s="3" t="s">
        <v>33</v>
      </c>
      <c r="F11" s="4">
        <v>0</v>
      </c>
      <c r="G11" s="4">
        <v>0</v>
      </c>
      <c r="H11" s="6">
        <f>ROUND(F11*D11,0)</f>
        <v>0</v>
      </c>
      <c r="I11" s="6">
        <f>ROUND(G11*D11,0)</f>
        <v>0</v>
      </c>
      <c r="J11" s="18"/>
      <c r="K11" s="19"/>
      <c r="L11" s="20"/>
      <c r="M11" s="20"/>
      <c r="N11" s="20"/>
    </row>
    <row r="12" spans="1:14" ht="118.8" x14ac:dyDescent="0.3">
      <c r="A12" s="13">
        <v>11</v>
      </c>
      <c r="B12" s="2" t="s">
        <v>389</v>
      </c>
      <c r="C12" s="3" t="s">
        <v>390</v>
      </c>
      <c r="D12" s="2">
        <v>1</v>
      </c>
      <c r="E12" s="3" t="s">
        <v>33</v>
      </c>
      <c r="F12" s="4">
        <v>0</v>
      </c>
      <c r="G12" s="4">
        <v>0</v>
      </c>
      <c r="H12" s="6">
        <f>ROUND(F12*D12,0)</f>
        <v>0</v>
      </c>
      <c r="I12" s="6">
        <f>ROUND(G12*D12,0)</f>
        <v>0</v>
      </c>
      <c r="J12" s="18"/>
      <c r="K12" s="19"/>
      <c r="L12" s="20"/>
      <c r="M12" s="20"/>
      <c r="N12" s="20"/>
    </row>
    <row r="13" spans="1:14" ht="118.8" x14ac:dyDescent="0.3">
      <c r="A13" s="13">
        <v>12</v>
      </c>
      <c r="B13" s="2" t="s">
        <v>391</v>
      </c>
      <c r="C13" s="3" t="s">
        <v>392</v>
      </c>
      <c r="D13" s="2">
        <v>1</v>
      </c>
      <c r="E13" s="3" t="s">
        <v>33</v>
      </c>
      <c r="F13" s="4">
        <v>0</v>
      </c>
      <c r="G13" s="4">
        <v>0</v>
      </c>
      <c r="H13" s="6">
        <f>ROUND(F13*D13,0)</f>
        <v>0</v>
      </c>
      <c r="I13" s="6">
        <f>ROUND(G13*D13,0)</f>
        <v>0</v>
      </c>
      <c r="J13" s="18"/>
      <c r="K13" s="19"/>
      <c r="L13" s="20"/>
      <c r="M13" s="20"/>
      <c r="N13" s="20"/>
    </row>
    <row r="14" spans="1:14" ht="26.4" x14ac:dyDescent="0.3">
      <c r="A14" s="13">
        <v>13</v>
      </c>
      <c r="B14" s="2" t="s">
        <v>406</v>
      </c>
      <c r="C14" s="3" t="s">
        <v>407</v>
      </c>
      <c r="D14" s="2">
        <v>178.2</v>
      </c>
      <c r="E14" s="3" t="s">
        <v>37</v>
      </c>
      <c r="F14" s="4">
        <v>0</v>
      </c>
      <c r="G14" s="4">
        <v>0</v>
      </c>
      <c r="H14" s="6">
        <f>ROUND(F14*D14,0)</f>
        <v>0</v>
      </c>
      <c r="I14" s="6">
        <f>ROUND(G14*D14,0)</f>
        <v>0</v>
      </c>
      <c r="J14" s="18"/>
      <c r="K14" s="19"/>
      <c r="L14" s="20"/>
      <c r="M14" s="20"/>
      <c r="N14" s="20"/>
    </row>
    <row r="15" spans="1:14" ht="66" x14ac:dyDescent="0.3">
      <c r="A15" s="13">
        <v>14</v>
      </c>
      <c r="B15" s="2" t="s">
        <v>369</v>
      </c>
      <c r="C15" s="3" t="s">
        <v>370</v>
      </c>
      <c r="D15" s="2">
        <v>1</v>
      </c>
      <c r="E15" s="3" t="s">
        <v>33</v>
      </c>
      <c r="F15" s="4">
        <v>0</v>
      </c>
      <c r="G15" s="4">
        <v>0</v>
      </c>
      <c r="H15" s="6">
        <f t="shared" si="0"/>
        <v>0</v>
      </c>
      <c r="I15" s="6">
        <f t="shared" si="1"/>
        <v>0</v>
      </c>
      <c r="J15" s="18"/>
      <c r="K15" s="19"/>
      <c r="L15" s="20"/>
      <c r="M15" s="20"/>
      <c r="N15" s="20"/>
    </row>
    <row r="16" spans="1:14" ht="66" x14ac:dyDescent="0.3">
      <c r="A16" s="13">
        <v>15</v>
      </c>
      <c r="B16" s="2" t="s">
        <v>371</v>
      </c>
      <c r="C16" s="3" t="s">
        <v>372</v>
      </c>
      <c r="D16" s="2">
        <v>3</v>
      </c>
      <c r="E16" s="3" t="s">
        <v>33</v>
      </c>
      <c r="F16" s="4">
        <v>0</v>
      </c>
      <c r="G16" s="4">
        <v>0</v>
      </c>
      <c r="H16" s="6">
        <f t="shared" si="0"/>
        <v>0</v>
      </c>
      <c r="I16" s="6">
        <f t="shared" si="1"/>
        <v>0</v>
      </c>
      <c r="J16" s="18"/>
      <c r="K16" s="19"/>
      <c r="L16" s="20"/>
      <c r="M16" s="20"/>
      <c r="N16" s="20"/>
    </row>
    <row r="17" spans="1:14" ht="92.4" x14ac:dyDescent="0.3">
      <c r="A17" s="13">
        <v>16</v>
      </c>
      <c r="B17" s="2" t="s">
        <v>375</v>
      </c>
      <c r="C17" s="3" t="s">
        <v>376</v>
      </c>
      <c r="D17" s="2">
        <v>14</v>
      </c>
      <c r="E17" s="3" t="s">
        <v>33</v>
      </c>
      <c r="F17" s="4">
        <v>0</v>
      </c>
      <c r="G17" s="4">
        <v>0</v>
      </c>
      <c r="H17" s="6">
        <f>ROUND(F17*D17,0)</f>
        <v>0</v>
      </c>
      <c r="I17" s="6">
        <f>ROUND(G17*D17,0)</f>
        <v>0</v>
      </c>
      <c r="J17" s="18"/>
      <c r="K17" s="19"/>
      <c r="L17" s="20"/>
      <c r="M17" s="20"/>
      <c r="N17" s="20"/>
    </row>
    <row r="18" spans="1:14" ht="105.6" x14ac:dyDescent="0.3">
      <c r="A18" s="13">
        <v>17</v>
      </c>
      <c r="B18" s="2" t="s">
        <v>385</v>
      </c>
      <c r="C18" s="3" t="s">
        <v>386</v>
      </c>
      <c r="D18" s="2">
        <v>2</v>
      </c>
      <c r="E18" s="3" t="s">
        <v>33</v>
      </c>
      <c r="F18" s="4">
        <v>0</v>
      </c>
      <c r="G18" s="4">
        <v>0</v>
      </c>
      <c r="H18" s="6">
        <f>ROUND(F18*D18,0)</f>
        <v>0</v>
      </c>
      <c r="I18" s="6">
        <f>ROUND(G18*D18,0)</f>
        <v>0</v>
      </c>
      <c r="J18" s="18"/>
      <c r="K18" s="19"/>
      <c r="L18" s="20"/>
      <c r="M18" s="20"/>
      <c r="N18" s="20"/>
    </row>
    <row r="19" spans="1:14" ht="39.6" x14ac:dyDescent="0.3">
      <c r="A19" s="13">
        <v>18</v>
      </c>
      <c r="B19" s="2" t="s">
        <v>393</v>
      </c>
      <c r="C19" s="3" t="s">
        <v>394</v>
      </c>
      <c r="D19" s="2">
        <v>17.399999999999999</v>
      </c>
      <c r="E19" s="3" t="s">
        <v>37</v>
      </c>
      <c r="F19" s="4">
        <v>0</v>
      </c>
      <c r="G19" s="4">
        <v>0</v>
      </c>
      <c r="H19" s="6">
        <f>ROUND(F19*D19,0)</f>
        <v>0</v>
      </c>
      <c r="I19" s="6">
        <f>ROUND(G19*D19,0)</f>
        <v>0</v>
      </c>
      <c r="J19" s="18"/>
      <c r="K19" s="19"/>
      <c r="L19" s="20"/>
      <c r="M19" s="20"/>
      <c r="N19" s="20"/>
    </row>
    <row r="20" spans="1:14" ht="105.6" x14ac:dyDescent="0.3">
      <c r="A20" s="13">
        <v>19</v>
      </c>
      <c r="B20" s="2" t="s">
        <v>373</v>
      </c>
      <c r="C20" s="3" t="s">
        <v>374</v>
      </c>
      <c r="D20" s="2">
        <v>1</v>
      </c>
      <c r="E20" s="3" t="s">
        <v>33</v>
      </c>
      <c r="F20" s="4">
        <v>0</v>
      </c>
      <c r="G20" s="4">
        <v>0</v>
      </c>
      <c r="H20" s="6">
        <f t="shared" si="0"/>
        <v>0</v>
      </c>
      <c r="I20" s="6">
        <f t="shared" si="1"/>
        <v>0</v>
      </c>
      <c r="J20" s="18"/>
      <c r="K20" s="19"/>
      <c r="L20" s="20"/>
      <c r="M20" s="20"/>
      <c r="N20" s="20"/>
    </row>
    <row r="21" spans="1:14" ht="52.8" x14ac:dyDescent="0.3">
      <c r="A21" s="13">
        <v>20</v>
      </c>
      <c r="B21" s="2" t="s">
        <v>404</v>
      </c>
      <c r="C21" s="3" t="s">
        <v>405</v>
      </c>
      <c r="D21" s="2">
        <v>5.7</v>
      </c>
      <c r="E21" s="3" t="s">
        <v>37</v>
      </c>
      <c r="F21" s="4">
        <v>0</v>
      </c>
      <c r="G21" s="4">
        <v>0</v>
      </c>
      <c r="H21" s="6">
        <f>ROUND(F21*D21,0)</f>
        <v>0</v>
      </c>
      <c r="I21" s="6">
        <f>ROUND(G21*D21,0)</f>
        <v>0</v>
      </c>
      <c r="J21" s="18"/>
      <c r="K21" s="19"/>
      <c r="L21" s="20"/>
      <c r="M21" s="20"/>
      <c r="N21" s="20"/>
    </row>
    <row r="22" spans="1:14" ht="39.6" x14ac:dyDescent="0.3">
      <c r="A22" s="13">
        <v>21</v>
      </c>
      <c r="B22" s="2" t="s">
        <v>399</v>
      </c>
      <c r="C22" s="3" t="s">
        <v>400</v>
      </c>
      <c r="D22" s="2">
        <v>11</v>
      </c>
      <c r="E22" s="3" t="s">
        <v>33</v>
      </c>
      <c r="F22" s="4">
        <v>0</v>
      </c>
      <c r="G22" s="4">
        <v>0</v>
      </c>
      <c r="H22" s="6">
        <f>ROUND(F22*D22,0)</f>
        <v>0</v>
      </c>
      <c r="I22" s="6">
        <f>ROUND(G22*D22,0)</f>
        <v>0</v>
      </c>
      <c r="J22" s="18"/>
      <c r="K22" s="19"/>
      <c r="L22" s="20"/>
      <c r="M22" s="20"/>
      <c r="N22" s="20"/>
    </row>
    <row r="23" spans="1:14" ht="39.6" x14ac:dyDescent="0.3">
      <c r="A23" s="13">
        <v>22</v>
      </c>
      <c r="B23" s="2" t="s">
        <v>399</v>
      </c>
      <c r="C23" s="3" t="s">
        <v>401</v>
      </c>
      <c r="D23" s="2">
        <v>3</v>
      </c>
      <c r="E23" s="3" t="s">
        <v>33</v>
      </c>
      <c r="F23" s="4">
        <v>0</v>
      </c>
      <c r="G23" s="4">
        <v>0</v>
      </c>
      <c r="H23" s="6">
        <f>ROUND(F23*D23,0)</f>
        <v>0</v>
      </c>
      <c r="I23" s="6">
        <f>ROUND(G23*D23,0)</f>
        <v>0</v>
      </c>
      <c r="J23" s="18"/>
      <c r="K23" s="19"/>
      <c r="L23" s="20"/>
      <c r="M23" s="20"/>
      <c r="N23" s="20"/>
    </row>
    <row r="24" spans="1:14" ht="39.6" x14ac:dyDescent="0.3">
      <c r="A24" s="13">
        <v>23</v>
      </c>
      <c r="B24" s="2" t="s">
        <v>402</v>
      </c>
      <c r="C24" s="3" t="s">
        <v>403</v>
      </c>
      <c r="D24" s="2">
        <v>2</v>
      </c>
      <c r="E24" s="3" t="s">
        <v>33</v>
      </c>
      <c r="F24" s="4">
        <v>0</v>
      </c>
      <c r="G24" s="4">
        <v>0</v>
      </c>
      <c r="H24" s="6">
        <f>ROUND(F24*D24,0)</f>
        <v>0</v>
      </c>
      <c r="I24" s="6">
        <f>ROUND(G24*D24,0)</f>
        <v>0</v>
      </c>
      <c r="J24" s="18"/>
      <c r="K24" s="19"/>
      <c r="L24" s="20"/>
      <c r="M24" s="20"/>
      <c r="N24" s="20"/>
    </row>
    <row r="25" spans="1:14" ht="26.4" x14ac:dyDescent="0.3">
      <c r="A25" s="13">
        <v>24</v>
      </c>
      <c r="B25" s="2" t="s">
        <v>377</v>
      </c>
      <c r="C25" s="3" t="s">
        <v>378</v>
      </c>
      <c r="D25" s="2">
        <v>1</v>
      </c>
      <c r="E25" s="3" t="s">
        <v>33</v>
      </c>
      <c r="F25" s="4">
        <v>0</v>
      </c>
      <c r="G25" s="4">
        <v>0</v>
      </c>
      <c r="H25" s="6">
        <f t="shared" si="0"/>
        <v>0</v>
      </c>
      <c r="I25" s="6">
        <f t="shared" si="1"/>
        <v>0</v>
      </c>
      <c r="J25" s="18"/>
      <c r="K25" s="19"/>
      <c r="L25" s="20"/>
      <c r="M25" s="20"/>
      <c r="N25" s="20"/>
    </row>
    <row r="26" spans="1:14" ht="118.8" x14ac:dyDescent="0.3">
      <c r="A26" s="13">
        <v>25</v>
      </c>
      <c r="B26" s="2" t="s">
        <v>379</v>
      </c>
      <c r="C26" s="3" t="s">
        <v>380</v>
      </c>
      <c r="D26" s="2">
        <v>6.25</v>
      </c>
      <c r="E26" s="3" t="s">
        <v>49</v>
      </c>
      <c r="F26" s="4">
        <v>0</v>
      </c>
      <c r="G26" s="4">
        <v>0</v>
      </c>
      <c r="H26" s="6">
        <f t="shared" si="0"/>
        <v>0</v>
      </c>
      <c r="I26" s="6">
        <f t="shared" si="1"/>
        <v>0</v>
      </c>
      <c r="J26" s="18"/>
      <c r="K26" s="19"/>
      <c r="L26" s="20"/>
      <c r="M26" s="20"/>
      <c r="N26" s="20"/>
    </row>
    <row r="27" spans="1:14" ht="224.4" x14ac:dyDescent="0.3">
      <c r="A27" s="13">
        <v>26</v>
      </c>
      <c r="B27" s="2" t="s">
        <v>381</v>
      </c>
      <c r="C27" s="3" t="s">
        <v>382</v>
      </c>
      <c r="D27" s="2">
        <v>3</v>
      </c>
      <c r="E27" s="3" t="s">
        <v>33</v>
      </c>
      <c r="F27" s="4">
        <v>0</v>
      </c>
      <c r="G27" s="4">
        <v>0</v>
      </c>
      <c r="H27" s="6">
        <f t="shared" si="0"/>
        <v>0</v>
      </c>
      <c r="I27" s="6">
        <f t="shared" si="1"/>
        <v>0</v>
      </c>
      <c r="J27" s="18"/>
      <c r="K27" s="19"/>
      <c r="L27" s="20"/>
      <c r="M27" s="20"/>
      <c r="N27" s="20"/>
    </row>
    <row r="28" spans="1:14" ht="79.2" x14ac:dyDescent="0.3">
      <c r="A28" s="13">
        <v>27</v>
      </c>
      <c r="B28" s="2" t="s">
        <v>383</v>
      </c>
      <c r="C28" s="3" t="s">
        <v>384</v>
      </c>
      <c r="D28" s="2">
        <v>4</v>
      </c>
      <c r="E28" s="3" t="s">
        <v>33</v>
      </c>
      <c r="F28" s="4">
        <v>0</v>
      </c>
      <c r="G28" s="4">
        <v>0</v>
      </c>
      <c r="H28" s="6">
        <f t="shared" si="0"/>
        <v>0</v>
      </c>
      <c r="I28" s="6">
        <f t="shared" si="1"/>
        <v>0</v>
      </c>
      <c r="J28" s="18"/>
      <c r="K28" s="19"/>
      <c r="L28" s="20"/>
      <c r="M28" s="20"/>
      <c r="N28" s="20"/>
    </row>
    <row r="29" spans="1:14" x14ac:dyDescent="0.3">
      <c r="A29" s="13">
        <v>28</v>
      </c>
      <c r="B29" s="2" t="s">
        <v>397</v>
      </c>
      <c r="C29" s="3" t="s">
        <v>398</v>
      </c>
      <c r="D29" s="2">
        <v>2</v>
      </c>
      <c r="E29" s="3" t="s">
        <v>33</v>
      </c>
      <c r="F29" s="4">
        <v>0</v>
      </c>
      <c r="G29" s="4">
        <v>0</v>
      </c>
      <c r="H29" s="6">
        <f t="shared" si="0"/>
        <v>0</v>
      </c>
      <c r="I29" s="6">
        <f t="shared" si="1"/>
        <v>0</v>
      </c>
      <c r="J29" s="18"/>
      <c r="K29" s="19"/>
      <c r="L29" s="20"/>
      <c r="M29" s="20"/>
      <c r="N29" s="20"/>
    </row>
    <row r="30" spans="1:14" ht="79.2" x14ac:dyDescent="0.3">
      <c r="A30" s="13">
        <v>29</v>
      </c>
      <c r="B30" s="2" t="s">
        <v>408</v>
      </c>
      <c r="C30" s="3" t="s">
        <v>409</v>
      </c>
      <c r="D30" s="2">
        <v>3</v>
      </c>
      <c r="E30" s="3" t="s">
        <v>33</v>
      </c>
      <c r="F30" s="4">
        <v>0</v>
      </c>
      <c r="G30" s="4">
        <v>0</v>
      </c>
      <c r="H30" s="6">
        <f t="shared" si="0"/>
        <v>0</v>
      </c>
      <c r="I30" s="6">
        <f t="shared" si="1"/>
        <v>0</v>
      </c>
      <c r="J30" s="18"/>
      <c r="K30" s="19"/>
      <c r="L30" s="20"/>
      <c r="M30" s="20"/>
      <c r="N30" s="20"/>
    </row>
    <row r="31" spans="1:14" ht="66" x14ac:dyDescent="0.3">
      <c r="A31" s="13">
        <v>30</v>
      </c>
      <c r="B31" s="2" t="s">
        <v>412</v>
      </c>
      <c r="C31" s="3" t="s">
        <v>413</v>
      </c>
      <c r="D31" s="2">
        <v>3</v>
      </c>
      <c r="E31" s="3" t="s">
        <v>33</v>
      </c>
      <c r="F31" s="4">
        <v>0</v>
      </c>
      <c r="G31" s="4">
        <v>0</v>
      </c>
      <c r="H31" s="6">
        <f t="shared" si="0"/>
        <v>0</v>
      </c>
      <c r="I31" s="6">
        <f t="shared" si="1"/>
        <v>0</v>
      </c>
      <c r="J31" s="18"/>
      <c r="K31" s="19"/>
      <c r="L31" s="20"/>
      <c r="M31" s="20"/>
      <c r="N31" s="20"/>
    </row>
    <row r="32" spans="1:14" ht="52.8" x14ac:dyDescent="0.3">
      <c r="A32" s="13">
        <v>31</v>
      </c>
      <c r="B32" s="2" t="s">
        <v>414</v>
      </c>
      <c r="C32" s="3" t="s">
        <v>609</v>
      </c>
      <c r="D32" s="2">
        <v>1</v>
      </c>
      <c r="E32" s="3" t="s">
        <v>33</v>
      </c>
      <c r="F32" s="4">
        <v>0</v>
      </c>
      <c r="G32" s="4">
        <v>0</v>
      </c>
      <c r="H32" s="6">
        <f t="shared" si="0"/>
        <v>0</v>
      </c>
      <c r="I32" s="6">
        <f t="shared" si="1"/>
        <v>0</v>
      </c>
      <c r="J32" s="18"/>
      <c r="K32" s="19"/>
      <c r="L32" s="20"/>
      <c r="M32" s="20"/>
      <c r="N32" s="20"/>
    </row>
    <row r="33" spans="1:14" ht="79.2" x14ac:dyDescent="0.3">
      <c r="A33" s="13">
        <v>32</v>
      </c>
      <c r="B33" s="2" t="s">
        <v>410</v>
      </c>
      <c r="C33" s="3" t="s">
        <v>411</v>
      </c>
      <c r="D33" s="2">
        <v>3</v>
      </c>
      <c r="E33" s="3" t="s">
        <v>33</v>
      </c>
      <c r="F33" s="4">
        <v>0</v>
      </c>
      <c r="G33" s="4">
        <v>0</v>
      </c>
      <c r="H33" s="6">
        <f>ROUND(F33*D33,0)</f>
        <v>0</v>
      </c>
      <c r="I33" s="6">
        <f>ROUND(G33*D33,0)</f>
        <v>0</v>
      </c>
      <c r="J33" s="18"/>
      <c r="K33" s="19"/>
      <c r="L33" s="20"/>
      <c r="M33" s="20"/>
      <c r="N33" s="20"/>
    </row>
    <row r="34" spans="1:14" x14ac:dyDescent="0.3">
      <c r="A34" s="8"/>
      <c r="B34" s="8"/>
      <c r="C34" s="8" t="s">
        <v>17</v>
      </c>
      <c r="D34" s="8"/>
      <c r="E34" s="8"/>
      <c r="F34" s="8"/>
      <c r="G34" s="8"/>
      <c r="H34" s="9">
        <f>ROUND(SUM(H2:H33),0)</f>
        <v>0</v>
      </c>
      <c r="I34" s="21">
        <f>ROUND(SUM(I2:I33),0)</f>
        <v>0</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N10"/>
  <sheetViews>
    <sheetView topLeftCell="A5" workbookViewId="0">
      <selection activeCell="H12" sqref="H12:H13"/>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26.4" x14ac:dyDescent="0.3">
      <c r="A2" s="3">
        <v>1</v>
      </c>
      <c r="B2" s="2" t="s">
        <v>429</v>
      </c>
      <c r="C2" s="3" t="s">
        <v>430</v>
      </c>
      <c r="D2" s="2">
        <v>5.8</v>
      </c>
      <c r="E2" s="3" t="s">
        <v>49</v>
      </c>
      <c r="F2" s="4">
        <v>0</v>
      </c>
      <c r="G2" s="4">
        <v>0</v>
      </c>
      <c r="H2" s="6">
        <f>ROUND(F2*D2,0)</f>
        <v>0</v>
      </c>
      <c r="I2" s="6">
        <f>ROUND(G2*D2,0)</f>
        <v>0</v>
      </c>
      <c r="J2" s="16"/>
      <c r="K2" s="16"/>
      <c r="L2" s="16"/>
      <c r="M2" s="16"/>
      <c r="N2" s="16"/>
    </row>
    <row r="3" spans="1:14" ht="66" x14ac:dyDescent="0.3">
      <c r="A3" s="13">
        <v>2</v>
      </c>
      <c r="B3" s="2" t="s">
        <v>417</v>
      </c>
      <c r="C3" s="3" t="s">
        <v>418</v>
      </c>
      <c r="D3" s="2">
        <v>1</v>
      </c>
      <c r="E3" s="3" t="s">
        <v>33</v>
      </c>
      <c r="F3" s="4">
        <v>0</v>
      </c>
      <c r="G3" s="4">
        <v>0</v>
      </c>
      <c r="H3" s="6">
        <f t="shared" ref="H3:H8" si="0">ROUND(F3*D3,0)</f>
        <v>0</v>
      </c>
      <c r="I3" s="6">
        <f t="shared" ref="I3:I8" si="1">ROUND(G3*D3,0)</f>
        <v>0</v>
      </c>
      <c r="J3" s="18"/>
      <c r="K3" s="19"/>
      <c r="L3" s="20"/>
      <c r="M3" s="20"/>
      <c r="N3" s="20"/>
    </row>
    <row r="4" spans="1:14" ht="145.19999999999999" x14ac:dyDescent="0.3">
      <c r="A4" s="13">
        <v>3</v>
      </c>
      <c r="B4" s="2" t="s">
        <v>419</v>
      </c>
      <c r="C4" s="3" t="s">
        <v>420</v>
      </c>
      <c r="D4" s="2">
        <v>1</v>
      </c>
      <c r="E4" s="3" t="s">
        <v>33</v>
      </c>
      <c r="F4" s="4">
        <v>0</v>
      </c>
      <c r="G4" s="4">
        <v>0</v>
      </c>
      <c r="H4" s="6">
        <f t="shared" si="0"/>
        <v>0</v>
      </c>
      <c r="I4" s="6">
        <f t="shared" si="1"/>
        <v>0</v>
      </c>
      <c r="J4" s="18"/>
      <c r="K4" s="19"/>
      <c r="L4" s="20"/>
      <c r="M4" s="20"/>
      <c r="N4" s="20"/>
    </row>
    <row r="5" spans="1:14" ht="39.6" x14ac:dyDescent="0.3">
      <c r="A5" s="13">
        <v>4</v>
      </c>
      <c r="B5" s="2" t="s">
        <v>421</v>
      </c>
      <c r="C5" s="3" t="s">
        <v>422</v>
      </c>
      <c r="D5" s="2">
        <v>11</v>
      </c>
      <c r="E5" s="3" t="s">
        <v>37</v>
      </c>
      <c r="F5" s="4">
        <v>0</v>
      </c>
      <c r="G5" s="4">
        <v>0</v>
      </c>
      <c r="H5" s="6">
        <f t="shared" si="0"/>
        <v>0</v>
      </c>
      <c r="I5" s="6">
        <f t="shared" si="1"/>
        <v>0</v>
      </c>
      <c r="J5" s="18"/>
      <c r="K5" s="19"/>
      <c r="L5" s="20"/>
      <c r="M5" s="20"/>
      <c r="N5" s="20"/>
    </row>
    <row r="6" spans="1:14" ht="66" x14ac:dyDescent="0.3">
      <c r="A6" s="13">
        <v>5</v>
      </c>
      <c r="B6" s="2" t="s">
        <v>431</v>
      </c>
      <c r="C6" s="3" t="s">
        <v>432</v>
      </c>
      <c r="D6" s="2">
        <v>1</v>
      </c>
      <c r="E6" s="3" t="s">
        <v>33</v>
      </c>
      <c r="F6" s="4">
        <v>0</v>
      </c>
      <c r="G6" s="4">
        <v>0</v>
      </c>
      <c r="H6" s="6">
        <f>ROUND(F6*D6,0)</f>
        <v>0</v>
      </c>
      <c r="I6" s="6">
        <f>ROUND(G6*D6,0)</f>
        <v>0</v>
      </c>
      <c r="J6" s="18"/>
      <c r="K6" s="19"/>
      <c r="L6" s="20"/>
      <c r="M6" s="20"/>
      <c r="N6" s="20"/>
    </row>
    <row r="7" spans="1:14" ht="52.8" x14ac:dyDescent="0.3">
      <c r="A7" s="13">
        <v>6</v>
      </c>
      <c r="B7" s="2" t="s">
        <v>425</v>
      </c>
      <c r="C7" s="3" t="s">
        <v>426</v>
      </c>
      <c r="D7" s="2">
        <v>7.5</v>
      </c>
      <c r="E7" s="3" t="s">
        <v>37</v>
      </c>
      <c r="F7" s="4">
        <v>0</v>
      </c>
      <c r="G7" s="4">
        <v>0</v>
      </c>
      <c r="H7" s="6">
        <f t="shared" si="0"/>
        <v>0</v>
      </c>
      <c r="I7" s="6">
        <f t="shared" si="1"/>
        <v>0</v>
      </c>
      <c r="J7" s="18"/>
      <c r="K7" s="19"/>
      <c r="L7" s="20"/>
      <c r="M7" s="20"/>
      <c r="N7" s="20"/>
    </row>
    <row r="8" spans="1:14" ht="52.8" x14ac:dyDescent="0.3">
      <c r="A8" s="13">
        <v>7</v>
      </c>
      <c r="B8" s="2" t="s">
        <v>427</v>
      </c>
      <c r="C8" s="3" t="s">
        <v>428</v>
      </c>
      <c r="D8" s="2">
        <v>17</v>
      </c>
      <c r="E8" s="3" t="s">
        <v>33</v>
      </c>
      <c r="F8" s="4">
        <v>0</v>
      </c>
      <c r="G8" s="4">
        <v>0</v>
      </c>
      <c r="H8" s="6">
        <f t="shared" si="0"/>
        <v>0</v>
      </c>
      <c r="I8" s="6">
        <f t="shared" si="1"/>
        <v>0</v>
      </c>
      <c r="J8" s="18"/>
      <c r="K8" s="19"/>
      <c r="L8" s="20"/>
      <c r="M8" s="20"/>
      <c r="N8" s="20"/>
    </row>
    <row r="9" spans="1:14" ht="92.4" x14ac:dyDescent="0.3">
      <c r="A9" s="13">
        <v>8</v>
      </c>
      <c r="B9" s="2" t="s">
        <v>423</v>
      </c>
      <c r="C9" s="3" t="s">
        <v>424</v>
      </c>
      <c r="D9" s="2">
        <v>9</v>
      </c>
      <c r="E9" s="3" t="s">
        <v>33</v>
      </c>
      <c r="F9" s="4">
        <v>0</v>
      </c>
      <c r="G9" s="4">
        <v>0</v>
      </c>
      <c r="H9" s="6">
        <f>ROUND(F9*D9,0)</f>
        <v>0</v>
      </c>
      <c r="I9" s="6">
        <f>ROUND(G9*D9,0)</f>
        <v>0</v>
      </c>
      <c r="J9" s="18"/>
      <c r="K9" s="19"/>
      <c r="L9" s="20"/>
      <c r="M9" s="20"/>
      <c r="N9" s="20"/>
    </row>
    <row r="10" spans="1:14" x14ac:dyDescent="0.3">
      <c r="A10" s="8"/>
      <c r="B10" s="8"/>
      <c r="C10" s="8" t="s">
        <v>17</v>
      </c>
      <c r="D10" s="8"/>
      <c r="E10" s="8"/>
      <c r="F10" s="8"/>
      <c r="G10" s="8"/>
      <c r="H10" s="9">
        <f>ROUND(SUM(H2:H9),0)</f>
        <v>0</v>
      </c>
      <c r="I10" s="21">
        <f>ROUND(SUM(I2:I9),0)</f>
        <v>0</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N12"/>
  <sheetViews>
    <sheetView topLeftCell="A8" workbookViewId="0">
      <selection activeCell="F2" sqref="F2:G11"/>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92.4" x14ac:dyDescent="0.3">
      <c r="A2" s="3">
        <v>1</v>
      </c>
      <c r="B2" s="2" t="s">
        <v>435</v>
      </c>
      <c r="C2" s="3" t="s">
        <v>436</v>
      </c>
      <c r="D2" s="2">
        <v>2.2999999999999998</v>
      </c>
      <c r="E2" s="3" t="s">
        <v>37</v>
      </c>
      <c r="F2" s="4">
        <v>0</v>
      </c>
      <c r="G2" s="4">
        <v>0</v>
      </c>
      <c r="H2" s="6">
        <f t="shared" ref="H2:H11" si="0">ROUND(F2*D2,0)</f>
        <v>0</v>
      </c>
      <c r="I2" s="6">
        <f t="shared" ref="I2:I11" si="1">ROUND(G2*D2,0)</f>
        <v>0</v>
      </c>
      <c r="J2" s="18"/>
      <c r="K2" s="19"/>
      <c r="L2" s="20"/>
      <c r="M2" s="20"/>
      <c r="N2" s="20"/>
    </row>
    <row r="3" spans="1:14" ht="92.4" x14ac:dyDescent="0.3">
      <c r="A3" s="13">
        <v>2</v>
      </c>
      <c r="B3" s="2" t="s">
        <v>601</v>
      </c>
      <c r="C3" s="3" t="s">
        <v>602</v>
      </c>
      <c r="D3" s="2">
        <v>920.83</v>
      </c>
      <c r="E3" s="3" t="s">
        <v>49</v>
      </c>
      <c r="F3" s="4">
        <v>0</v>
      </c>
      <c r="G3" s="4">
        <v>0</v>
      </c>
      <c r="H3" s="6">
        <f t="shared" si="0"/>
        <v>0</v>
      </c>
      <c r="I3" s="6">
        <f t="shared" si="1"/>
        <v>0</v>
      </c>
      <c r="J3" s="18"/>
      <c r="K3" s="19"/>
      <c r="L3" s="20"/>
      <c r="M3" s="20"/>
      <c r="N3" s="20"/>
    </row>
    <row r="4" spans="1:14" ht="66" x14ac:dyDescent="0.3">
      <c r="A4" s="13">
        <v>3</v>
      </c>
      <c r="B4" s="2" t="s">
        <v>603</v>
      </c>
      <c r="C4" s="3" t="s">
        <v>604</v>
      </c>
      <c r="D4" s="2">
        <v>296.41000000000003</v>
      </c>
      <c r="E4" s="3" t="s">
        <v>49</v>
      </c>
      <c r="F4" s="4">
        <v>0</v>
      </c>
      <c r="G4" s="4">
        <v>0</v>
      </c>
      <c r="H4" s="6">
        <f t="shared" si="0"/>
        <v>0</v>
      </c>
      <c r="I4" s="6">
        <f t="shared" si="1"/>
        <v>0</v>
      </c>
      <c r="J4" s="18"/>
      <c r="K4" s="19"/>
      <c r="L4" s="20"/>
      <c r="M4" s="20"/>
      <c r="N4" s="20"/>
    </row>
    <row r="5" spans="1:14" ht="92.4" x14ac:dyDescent="0.3">
      <c r="A5" s="13">
        <v>4</v>
      </c>
      <c r="B5" s="2" t="s">
        <v>437</v>
      </c>
      <c r="C5" s="3" t="s">
        <v>438</v>
      </c>
      <c r="D5" s="2">
        <v>1841.66</v>
      </c>
      <c r="E5" s="3" t="s">
        <v>49</v>
      </c>
      <c r="F5" s="4">
        <v>0</v>
      </c>
      <c r="G5" s="4">
        <v>0</v>
      </c>
      <c r="H5" s="6">
        <f t="shared" si="0"/>
        <v>0</v>
      </c>
      <c r="I5" s="6">
        <f t="shared" si="1"/>
        <v>0</v>
      </c>
      <c r="J5" s="18"/>
      <c r="K5" s="19"/>
      <c r="L5" s="20"/>
      <c r="M5" s="20"/>
      <c r="N5" s="20"/>
    </row>
    <row r="6" spans="1:14" ht="92.4" x14ac:dyDescent="0.3">
      <c r="A6" s="13">
        <v>5</v>
      </c>
      <c r="B6" s="2" t="s">
        <v>437</v>
      </c>
      <c r="C6" s="3" t="s">
        <v>438</v>
      </c>
      <c r="D6" s="2">
        <v>592.82000000000005</v>
      </c>
      <c r="E6" s="3" t="s">
        <v>49</v>
      </c>
      <c r="F6" s="4">
        <v>0</v>
      </c>
      <c r="G6" s="4">
        <v>0</v>
      </c>
      <c r="H6" s="6">
        <f t="shared" si="0"/>
        <v>0</v>
      </c>
      <c r="I6" s="6">
        <f t="shared" si="1"/>
        <v>0</v>
      </c>
      <c r="J6" s="18"/>
      <c r="K6" s="19"/>
      <c r="L6" s="20"/>
      <c r="M6" s="20"/>
      <c r="N6" s="20"/>
    </row>
    <row r="7" spans="1:14" ht="105.6" x14ac:dyDescent="0.3">
      <c r="A7" s="13">
        <v>6</v>
      </c>
      <c r="B7" s="2" t="s">
        <v>447</v>
      </c>
      <c r="C7" s="3" t="s">
        <v>448</v>
      </c>
      <c r="D7" s="2">
        <v>18.899999999999999</v>
      </c>
      <c r="E7" s="3" t="s">
        <v>441</v>
      </c>
      <c r="F7" s="4">
        <v>0</v>
      </c>
      <c r="G7" s="4">
        <v>0</v>
      </c>
      <c r="H7" s="6">
        <f>ROUND(F7*D7,0)</f>
        <v>0</v>
      </c>
      <c r="I7" s="6">
        <f>ROUND(G7*D7,0)</f>
        <v>0</v>
      </c>
      <c r="J7" s="18"/>
      <c r="K7" s="19"/>
      <c r="L7" s="20"/>
      <c r="M7" s="20"/>
      <c r="N7" s="20"/>
    </row>
    <row r="8" spans="1:14" ht="79.2" x14ac:dyDescent="0.3">
      <c r="A8" s="13">
        <v>7</v>
      </c>
      <c r="B8" s="2" t="s">
        <v>439</v>
      </c>
      <c r="C8" s="3" t="s">
        <v>440</v>
      </c>
      <c r="D8" s="2">
        <v>22.83</v>
      </c>
      <c r="E8" s="3" t="s">
        <v>441</v>
      </c>
      <c r="F8" s="4">
        <v>0</v>
      </c>
      <c r="G8" s="4">
        <v>0</v>
      </c>
      <c r="H8" s="6">
        <f t="shared" si="0"/>
        <v>0</v>
      </c>
      <c r="I8" s="6">
        <f t="shared" si="1"/>
        <v>0</v>
      </c>
      <c r="J8" s="18"/>
      <c r="K8" s="19"/>
      <c r="L8" s="20"/>
      <c r="M8" s="20"/>
      <c r="N8" s="20"/>
    </row>
    <row r="9" spans="1:14" ht="52.8" x14ac:dyDescent="0.3">
      <c r="A9" s="13">
        <v>8</v>
      </c>
      <c r="B9" s="2" t="s">
        <v>442</v>
      </c>
      <c r="C9" s="3" t="s">
        <v>443</v>
      </c>
      <c r="D9" s="2">
        <v>60.57</v>
      </c>
      <c r="E9" s="3" t="s">
        <v>49</v>
      </c>
      <c r="F9" s="4">
        <v>0</v>
      </c>
      <c r="G9" s="4">
        <v>0</v>
      </c>
      <c r="H9" s="6">
        <f t="shared" si="0"/>
        <v>0</v>
      </c>
      <c r="I9" s="6">
        <f t="shared" si="1"/>
        <v>0</v>
      </c>
      <c r="J9" s="18"/>
      <c r="K9" s="19"/>
      <c r="L9" s="20"/>
      <c r="M9" s="20"/>
      <c r="N9" s="20"/>
    </row>
    <row r="10" spans="1:14" ht="52.8" x14ac:dyDescent="0.3">
      <c r="A10" s="13">
        <v>9</v>
      </c>
      <c r="B10" s="2" t="s">
        <v>444</v>
      </c>
      <c r="C10" s="3" t="s">
        <v>445</v>
      </c>
      <c r="D10" s="2">
        <v>60.57</v>
      </c>
      <c r="E10" s="3" t="s">
        <v>49</v>
      </c>
      <c r="F10" s="4">
        <v>0</v>
      </c>
      <c r="G10" s="4">
        <v>0</v>
      </c>
      <c r="H10" s="6">
        <f t="shared" si="0"/>
        <v>0</v>
      </c>
      <c r="I10" s="6">
        <f t="shared" si="1"/>
        <v>0</v>
      </c>
      <c r="J10" s="18"/>
      <c r="K10" s="19"/>
      <c r="L10" s="20"/>
      <c r="M10" s="20"/>
      <c r="N10" s="20"/>
    </row>
    <row r="11" spans="1:14" ht="52.8" x14ac:dyDescent="0.3">
      <c r="A11" s="13">
        <v>10</v>
      </c>
      <c r="B11" s="2" t="s">
        <v>446</v>
      </c>
      <c r="C11" s="3" t="s">
        <v>610</v>
      </c>
      <c r="D11" s="2">
        <v>23.8</v>
      </c>
      <c r="E11" s="3" t="s">
        <v>49</v>
      </c>
      <c r="F11" s="4">
        <v>0</v>
      </c>
      <c r="G11" s="4">
        <v>0</v>
      </c>
      <c r="H11" s="6">
        <f t="shared" si="0"/>
        <v>0</v>
      </c>
      <c r="I11" s="6">
        <f t="shared" si="1"/>
        <v>0</v>
      </c>
      <c r="J11" s="18"/>
      <c r="K11" s="19"/>
      <c r="L11" s="20"/>
      <c r="M11" s="20"/>
      <c r="N11" s="20"/>
    </row>
    <row r="12" spans="1:14" x14ac:dyDescent="0.3">
      <c r="A12" s="8"/>
      <c r="B12" s="8"/>
      <c r="C12" s="8" t="s">
        <v>17</v>
      </c>
      <c r="D12" s="8"/>
      <c r="E12" s="8"/>
      <c r="F12" s="8"/>
      <c r="G12" s="8"/>
      <c r="H12" s="9">
        <f>ROUND(SUM(H2:H11),0)</f>
        <v>0</v>
      </c>
      <c r="I12" s="21">
        <f>ROUND(SUM(I2:I11),0)</f>
        <v>0</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O33"/>
  <sheetViews>
    <sheetView topLeftCell="A30" workbookViewId="0">
      <selection activeCell="F2" sqref="F2:G32"/>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 min="15" max="15" width="8.88671875" style="17"/>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79.2" x14ac:dyDescent="0.3">
      <c r="A2" s="3">
        <v>1</v>
      </c>
      <c r="B2" s="2" t="s">
        <v>451</v>
      </c>
      <c r="C2" s="3" t="s">
        <v>452</v>
      </c>
      <c r="D2" s="2">
        <v>361.37</v>
      </c>
      <c r="E2" s="3" t="s">
        <v>49</v>
      </c>
      <c r="F2" s="4">
        <v>0</v>
      </c>
      <c r="G2" s="4">
        <v>0</v>
      </c>
      <c r="H2" s="6">
        <f t="shared" ref="H2:H32" si="0">ROUND(F2*D2,0)</f>
        <v>0</v>
      </c>
      <c r="I2" s="6">
        <f t="shared" ref="I2:I32" si="1">ROUND(G2*D2,0)</f>
        <v>0</v>
      </c>
      <c r="J2" s="18"/>
      <c r="K2" s="19"/>
      <c r="L2" s="20"/>
      <c r="M2" s="20"/>
      <c r="N2" s="20"/>
    </row>
    <row r="3" spans="1:14" ht="158.4" x14ac:dyDescent="0.3">
      <c r="A3" s="13">
        <v>2</v>
      </c>
      <c r="B3" s="2" t="s">
        <v>453</v>
      </c>
      <c r="C3" s="3" t="s">
        <v>454</v>
      </c>
      <c r="D3" s="2">
        <v>442.8</v>
      </c>
      <c r="E3" s="3" t="s">
        <v>49</v>
      </c>
      <c r="F3" s="4">
        <v>0</v>
      </c>
      <c r="G3" s="4">
        <v>0</v>
      </c>
      <c r="H3" s="6">
        <f t="shared" si="0"/>
        <v>0</v>
      </c>
      <c r="I3" s="6">
        <f t="shared" si="1"/>
        <v>0</v>
      </c>
      <c r="J3" s="18"/>
      <c r="K3" s="19"/>
      <c r="L3" s="20"/>
      <c r="M3" s="20"/>
      <c r="N3" s="20"/>
    </row>
    <row r="4" spans="1:14" ht="105.6" x14ac:dyDescent="0.3">
      <c r="A4" s="13">
        <v>3</v>
      </c>
      <c r="B4" s="2" t="s">
        <v>455</v>
      </c>
      <c r="C4" s="3" t="s">
        <v>456</v>
      </c>
      <c r="D4" s="2">
        <v>22.81</v>
      </c>
      <c r="E4" s="3" t="s">
        <v>49</v>
      </c>
      <c r="F4" s="4">
        <v>0</v>
      </c>
      <c r="G4" s="4">
        <v>0</v>
      </c>
      <c r="H4" s="6">
        <f t="shared" si="0"/>
        <v>0</v>
      </c>
      <c r="I4" s="6">
        <f t="shared" si="1"/>
        <v>0</v>
      </c>
      <c r="J4" s="18"/>
      <c r="K4" s="19"/>
      <c r="L4" s="20"/>
      <c r="M4" s="20"/>
      <c r="N4" s="20"/>
    </row>
    <row r="5" spans="1:14" ht="79.2" x14ac:dyDescent="0.3">
      <c r="A5" s="13">
        <v>4</v>
      </c>
      <c r="B5" s="2" t="s">
        <v>457</v>
      </c>
      <c r="C5" s="3" t="s">
        <v>458</v>
      </c>
      <c r="D5" s="2">
        <v>13.2</v>
      </c>
      <c r="E5" s="3" t="s">
        <v>37</v>
      </c>
      <c r="F5" s="4">
        <v>0</v>
      </c>
      <c r="G5" s="4">
        <v>0</v>
      </c>
      <c r="H5" s="6">
        <f t="shared" si="0"/>
        <v>0</v>
      </c>
      <c r="I5" s="6">
        <f t="shared" si="1"/>
        <v>0</v>
      </c>
      <c r="J5" s="18"/>
      <c r="K5" s="19"/>
      <c r="L5" s="20"/>
      <c r="M5" s="20"/>
      <c r="N5" s="20"/>
    </row>
    <row r="6" spans="1:14" ht="198" x14ac:dyDescent="0.3">
      <c r="A6" s="13">
        <v>5</v>
      </c>
      <c r="B6" s="2" t="s">
        <v>459</v>
      </c>
      <c r="C6" s="3" t="s">
        <v>460</v>
      </c>
      <c r="D6" s="2">
        <v>23.63</v>
      </c>
      <c r="E6" s="3" t="s">
        <v>49</v>
      </c>
      <c r="F6" s="4">
        <v>0</v>
      </c>
      <c r="G6" s="4">
        <v>0</v>
      </c>
      <c r="H6" s="6">
        <f t="shared" si="0"/>
        <v>0</v>
      </c>
      <c r="I6" s="6">
        <f t="shared" si="1"/>
        <v>0</v>
      </c>
      <c r="J6" s="18"/>
      <c r="K6" s="19"/>
      <c r="L6" s="20"/>
      <c r="M6" s="20"/>
      <c r="N6" s="20"/>
    </row>
    <row r="7" spans="1:14" ht="198" x14ac:dyDescent="0.3">
      <c r="A7" s="13">
        <v>6</v>
      </c>
      <c r="B7" s="2" t="s">
        <v>461</v>
      </c>
      <c r="C7" s="3" t="s">
        <v>462</v>
      </c>
      <c r="D7" s="2">
        <v>5.28</v>
      </c>
      <c r="E7" s="3" t="s">
        <v>49</v>
      </c>
      <c r="F7" s="4">
        <v>0</v>
      </c>
      <c r="G7" s="4">
        <v>0</v>
      </c>
      <c r="H7" s="6">
        <f t="shared" si="0"/>
        <v>0</v>
      </c>
      <c r="I7" s="6">
        <f t="shared" si="1"/>
        <v>0</v>
      </c>
      <c r="J7" s="18"/>
      <c r="K7" s="19"/>
      <c r="L7" s="20"/>
      <c r="M7" s="20"/>
      <c r="N7" s="20"/>
    </row>
    <row r="8" spans="1:14" ht="184.8" x14ac:dyDescent="0.3">
      <c r="A8" s="13">
        <v>7</v>
      </c>
      <c r="B8" s="2" t="s">
        <v>463</v>
      </c>
      <c r="C8" s="3" t="s">
        <v>464</v>
      </c>
      <c r="D8" s="2">
        <v>23.63</v>
      </c>
      <c r="E8" s="3" t="s">
        <v>49</v>
      </c>
      <c r="F8" s="4">
        <v>0</v>
      </c>
      <c r="G8" s="4">
        <v>0</v>
      </c>
      <c r="H8" s="6">
        <f t="shared" si="0"/>
        <v>0</v>
      </c>
      <c r="I8" s="6">
        <f t="shared" si="1"/>
        <v>0</v>
      </c>
      <c r="J8" s="18"/>
      <c r="K8" s="19"/>
      <c r="L8" s="20"/>
      <c r="M8" s="20"/>
      <c r="N8" s="20"/>
    </row>
    <row r="9" spans="1:14" ht="198" x14ac:dyDescent="0.3">
      <c r="A9" s="13">
        <v>8</v>
      </c>
      <c r="B9" s="2" t="s">
        <v>465</v>
      </c>
      <c r="C9" s="3" t="s">
        <v>466</v>
      </c>
      <c r="D9" s="2">
        <v>5.28</v>
      </c>
      <c r="E9" s="3" t="s">
        <v>49</v>
      </c>
      <c r="F9" s="4">
        <v>0</v>
      </c>
      <c r="G9" s="4">
        <v>0</v>
      </c>
      <c r="H9" s="6">
        <f t="shared" si="0"/>
        <v>0</v>
      </c>
      <c r="I9" s="6">
        <f t="shared" si="1"/>
        <v>0</v>
      </c>
      <c r="J9" s="18"/>
      <c r="K9" s="19"/>
      <c r="L9" s="20"/>
      <c r="M9" s="20"/>
      <c r="N9" s="20"/>
    </row>
    <row r="10" spans="1:14" ht="184.8" x14ac:dyDescent="0.3">
      <c r="A10" s="13">
        <v>9</v>
      </c>
      <c r="B10" s="2" t="s">
        <v>467</v>
      </c>
      <c r="C10" s="3" t="s">
        <v>468</v>
      </c>
      <c r="D10" s="2">
        <v>23.63</v>
      </c>
      <c r="E10" s="3" t="s">
        <v>49</v>
      </c>
      <c r="F10" s="4">
        <v>0</v>
      </c>
      <c r="G10" s="4">
        <v>0</v>
      </c>
      <c r="H10" s="6">
        <f t="shared" si="0"/>
        <v>0</v>
      </c>
      <c r="I10" s="6">
        <f t="shared" si="1"/>
        <v>0</v>
      </c>
      <c r="J10" s="18"/>
      <c r="K10" s="19"/>
      <c r="L10" s="20"/>
      <c r="M10" s="20"/>
      <c r="N10" s="20"/>
    </row>
    <row r="11" spans="1:14" ht="145.19999999999999" x14ac:dyDescent="0.3">
      <c r="A11" s="13">
        <v>10</v>
      </c>
      <c r="B11" s="2" t="s">
        <v>469</v>
      </c>
      <c r="C11" s="3" t="s">
        <v>470</v>
      </c>
      <c r="D11" s="2">
        <v>22.81</v>
      </c>
      <c r="E11" s="3" t="s">
        <v>49</v>
      </c>
      <c r="F11" s="4">
        <v>0</v>
      </c>
      <c r="G11" s="4">
        <v>0</v>
      </c>
      <c r="H11" s="6">
        <f t="shared" si="0"/>
        <v>0</v>
      </c>
      <c r="I11" s="6">
        <f t="shared" si="1"/>
        <v>0</v>
      </c>
      <c r="J11" s="18"/>
      <c r="K11" s="19"/>
      <c r="L11" s="20"/>
      <c r="M11" s="20"/>
      <c r="N11" s="20"/>
    </row>
    <row r="12" spans="1:14" ht="118.8" x14ac:dyDescent="0.3">
      <c r="A12" s="13">
        <v>11</v>
      </c>
      <c r="B12" s="2" t="s">
        <v>502</v>
      </c>
      <c r="C12" s="3" t="s">
        <v>503</v>
      </c>
      <c r="D12" s="2">
        <v>18.71</v>
      </c>
      <c r="E12" s="3" t="s">
        <v>49</v>
      </c>
      <c r="F12" s="4">
        <v>0</v>
      </c>
      <c r="G12" s="4">
        <v>0</v>
      </c>
      <c r="H12" s="6">
        <f>ROUND(F12*D12,0)</f>
        <v>0</v>
      </c>
      <c r="I12" s="6">
        <f>ROUND(G12*D12,0)</f>
        <v>0</v>
      </c>
      <c r="J12" s="18"/>
      <c r="K12" s="19"/>
      <c r="L12" s="20"/>
      <c r="M12" s="20"/>
      <c r="N12" s="20"/>
    </row>
    <row r="13" spans="1:14" ht="105.6" x14ac:dyDescent="0.3">
      <c r="A13" s="13">
        <v>12</v>
      </c>
      <c r="B13" s="2" t="s">
        <v>471</v>
      </c>
      <c r="C13" s="3" t="s">
        <v>472</v>
      </c>
      <c r="D13" s="2">
        <v>338</v>
      </c>
      <c r="E13" s="3" t="s">
        <v>49</v>
      </c>
      <c r="F13" s="4">
        <v>0</v>
      </c>
      <c r="G13" s="4">
        <v>0</v>
      </c>
      <c r="H13" s="6">
        <f t="shared" si="0"/>
        <v>0</v>
      </c>
      <c r="I13" s="6">
        <f t="shared" si="1"/>
        <v>0</v>
      </c>
      <c r="J13" s="18"/>
      <c r="K13" s="19"/>
      <c r="L13" s="20"/>
      <c r="M13" s="20"/>
      <c r="N13" s="20"/>
    </row>
    <row r="14" spans="1:14" ht="118.8" x14ac:dyDescent="0.3">
      <c r="A14" s="13">
        <v>13</v>
      </c>
      <c r="B14" s="2" t="s">
        <v>473</v>
      </c>
      <c r="C14" s="3" t="s">
        <v>474</v>
      </c>
      <c r="D14" s="2">
        <v>4.37</v>
      </c>
      <c r="E14" s="3" t="s">
        <v>49</v>
      </c>
      <c r="F14" s="4">
        <v>0</v>
      </c>
      <c r="G14" s="4">
        <v>0</v>
      </c>
      <c r="H14" s="6">
        <f t="shared" si="0"/>
        <v>0</v>
      </c>
      <c r="I14" s="6">
        <f t="shared" si="1"/>
        <v>0</v>
      </c>
      <c r="J14" s="18"/>
      <c r="K14" s="19"/>
      <c r="L14" s="20"/>
      <c r="M14" s="20"/>
      <c r="N14" s="20"/>
    </row>
    <row r="15" spans="1:14" ht="118.8" x14ac:dyDescent="0.3">
      <c r="A15" s="13">
        <v>14</v>
      </c>
      <c r="B15" s="2" t="s">
        <v>475</v>
      </c>
      <c r="C15" s="3" t="s">
        <v>476</v>
      </c>
      <c r="D15" s="2">
        <v>51.78</v>
      </c>
      <c r="E15" s="3" t="s">
        <v>49</v>
      </c>
      <c r="F15" s="4">
        <v>0</v>
      </c>
      <c r="G15" s="4">
        <v>0</v>
      </c>
      <c r="H15" s="6">
        <f t="shared" si="0"/>
        <v>0</v>
      </c>
      <c r="I15" s="6">
        <f t="shared" si="1"/>
        <v>0</v>
      </c>
      <c r="J15" s="18"/>
      <c r="K15" s="19"/>
      <c r="L15" s="20"/>
      <c r="M15" s="20"/>
      <c r="N15" s="20"/>
    </row>
    <row r="16" spans="1:14" ht="105.6" x14ac:dyDescent="0.3">
      <c r="A16" s="13">
        <v>15</v>
      </c>
      <c r="B16" s="2" t="s">
        <v>504</v>
      </c>
      <c r="C16" s="3" t="s">
        <v>615</v>
      </c>
      <c r="D16" s="2">
        <v>28.48</v>
      </c>
      <c r="E16" s="3" t="s">
        <v>49</v>
      </c>
      <c r="F16" s="4">
        <v>0</v>
      </c>
      <c r="G16" s="4">
        <v>0</v>
      </c>
      <c r="H16" s="6">
        <f>ROUND(F16*D16,0)</f>
        <v>0</v>
      </c>
      <c r="I16" s="6">
        <f>ROUND(G16*D16,0)</f>
        <v>0</v>
      </c>
      <c r="J16" s="18"/>
      <c r="K16" s="19"/>
      <c r="L16" s="20"/>
      <c r="M16" s="20"/>
      <c r="N16" s="20"/>
    </row>
    <row r="17" spans="1:14" ht="92.4" x14ac:dyDescent="0.3">
      <c r="A17" s="13">
        <v>16</v>
      </c>
      <c r="B17" s="2" t="s">
        <v>477</v>
      </c>
      <c r="C17" s="3" t="s">
        <v>478</v>
      </c>
      <c r="D17" s="2">
        <v>278.87</v>
      </c>
      <c r="E17" s="3" t="s">
        <v>49</v>
      </c>
      <c r="F17" s="4">
        <v>0</v>
      </c>
      <c r="G17" s="4">
        <v>0</v>
      </c>
      <c r="H17" s="6">
        <f t="shared" si="0"/>
        <v>0</v>
      </c>
      <c r="I17" s="6">
        <f t="shared" si="1"/>
        <v>0</v>
      </c>
      <c r="J17" s="18"/>
      <c r="K17" s="19"/>
      <c r="L17" s="20"/>
      <c r="M17" s="20"/>
      <c r="N17" s="20"/>
    </row>
    <row r="18" spans="1:14" ht="92.4" x14ac:dyDescent="0.3">
      <c r="A18" s="13">
        <v>17</v>
      </c>
      <c r="B18" s="2" t="s">
        <v>479</v>
      </c>
      <c r="C18" s="3" t="s">
        <v>611</v>
      </c>
      <c r="D18" s="2">
        <v>287.17</v>
      </c>
      <c r="E18" s="3" t="s">
        <v>49</v>
      </c>
      <c r="F18" s="4">
        <v>0</v>
      </c>
      <c r="G18" s="4">
        <v>0</v>
      </c>
      <c r="H18" s="6">
        <f t="shared" si="0"/>
        <v>0</v>
      </c>
      <c r="I18" s="6">
        <f t="shared" si="1"/>
        <v>0</v>
      </c>
      <c r="J18" s="18"/>
      <c r="K18" s="19"/>
      <c r="L18" s="20"/>
      <c r="M18" s="20"/>
      <c r="N18" s="20"/>
    </row>
    <row r="19" spans="1:14" ht="92.4" x14ac:dyDescent="0.3">
      <c r="A19" s="13">
        <v>18</v>
      </c>
      <c r="B19" s="2" t="s">
        <v>480</v>
      </c>
      <c r="C19" s="3" t="s">
        <v>612</v>
      </c>
      <c r="D19" s="2">
        <v>287.17</v>
      </c>
      <c r="E19" s="3" t="s">
        <v>49</v>
      </c>
      <c r="F19" s="4">
        <v>0</v>
      </c>
      <c r="G19" s="4">
        <v>0</v>
      </c>
      <c r="H19" s="6">
        <f t="shared" si="0"/>
        <v>0</v>
      </c>
      <c r="I19" s="6">
        <f t="shared" si="1"/>
        <v>0</v>
      </c>
      <c r="J19" s="18"/>
      <c r="K19" s="19"/>
      <c r="L19" s="20"/>
      <c r="M19" s="20"/>
      <c r="N19" s="20"/>
    </row>
    <row r="20" spans="1:14" ht="39.6" x14ac:dyDescent="0.3">
      <c r="A20" s="13">
        <v>19</v>
      </c>
      <c r="B20" s="2" t="s">
        <v>481</v>
      </c>
      <c r="C20" s="3" t="s">
        <v>482</v>
      </c>
      <c r="D20" s="2">
        <v>321.36</v>
      </c>
      <c r="E20" s="3" t="s">
        <v>37</v>
      </c>
      <c r="F20" s="4">
        <v>0</v>
      </c>
      <c r="G20" s="4">
        <v>0</v>
      </c>
      <c r="H20" s="6">
        <f t="shared" si="0"/>
        <v>0</v>
      </c>
      <c r="I20" s="6">
        <f t="shared" si="1"/>
        <v>0</v>
      </c>
      <c r="J20" s="18"/>
      <c r="K20" s="19"/>
      <c r="L20" s="20"/>
      <c r="M20" s="20"/>
      <c r="N20" s="20"/>
    </row>
    <row r="21" spans="1:14" ht="79.2" x14ac:dyDescent="0.3">
      <c r="A21" s="13">
        <v>20</v>
      </c>
      <c r="B21" s="2" t="s">
        <v>483</v>
      </c>
      <c r="C21" s="3" t="s">
        <v>484</v>
      </c>
      <c r="D21" s="2">
        <v>2.2000000000000002</v>
      </c>
      <c r="E21" s="3" t="s">
        <v>49</v>
      </c>
      <c r="F21" s="4">
        <v>0</v>
      </c>
      <c r="G21" s="4">
        <v>0</v>
      </c>
      <c r="H21" s="6">
        <f t="shared" si="0"/>
        <v>0</v>
      </c>
      <c r="I21" s="6">
        <f t="shared" si="1"/>
        <v>0</v>
      </c>
      <c r="J21" s="18"/>
      <c r="K21" s="19"/>
      <c r="L21" s="20"/>
      <c r="M21" s="20"/>
      <c r="N21" s="20"/>
    </row>
    <row r="22" spans="1:14" ht="105.6" x14ac:dyDescent="0.3">
      <c r="A22" s="13">
        <v>21</v>
      </c>
      <c r="B22" s="2" t="s">
        <v>485</v>
      </c>
      <c r="C22" s="3" t="s">
        <v>613</v>
      </c>
      <c r="D22" s="2">
        <v>59.85</v>
      </c>
      <c r="E22" s="3" t="s">
        <v>49</v>
      </c>
      <c r="F22" s="4">
        <v>0</v>
      </c>
      <c r="G22" s="4">
        <v>0</v>
      </c>
      <c r="H22" s="6">
        <f t="shared" si="0"/>
        <v>0</v>
      </c>
      <c r="I22" s="6">
        <f t="shared" si="1"/>
        <v>0</v>
      </c>
      <c r="J22" s="18"/>
      <c r="K22" s="19"/>
      <c r="L22" s="20"/>
      <c r="M22" s="20"/>
      <c r="N22" s="20"/>
    </row>
    <row r="23" spans="1:14" ht="92.4" x14ac:dyDescent="0.3">
      <c r="A23" s="13">
        <v>22</v>
      </c>
      <c r="B23" s="2" t="s">
        <v>505</v>
      </c>
      <c r="C23" s="3" t="s">
        <v>506</v>
      </c>
      <c r="D23" s="2">
        <v>2.2599999999999998</v>
      </c>
      <c r="E23" s="3" t="s">
        <v>49</v>
      </c>
      <c r="F23" s="4">
        <v>0</v>
      </c>
      <c r="G23" s="4">
        <v>0</v>
      </c>
      <c r="H23" s="6">
        <f>ROUND(F23*D23,0)</f>
        <v>0</v>
      </c>
      <c r="I23" s="6">
        <f>ROUND(G23*D23,0)</f>
        <v>0</v>
      </c>
      <c r="J23" s="18"/>
      <c r="K23" s="19"/>
      <c r="L23" s="20"/>
      <c r="M23" s="20"/>
      <c r="N23" s="20"/>
    </row>
    <row r="24" spans="1:14" ht="92.4" x14ac:dyDescent="0.3">
      <c r="A24" s="13">
        <v>23</v>
      </c>
      <c r="B24" s="2" t="s">
        <v>486</v>
      </c>
      <c r="C24" s="3" t="s">
        <v>487</v>
      </c>
      <c r="D24" s="2">
        <v>566.04</v>
      </c>
      <c r="E24" s="3" t="s">
        <v>49</v>
      </c>
      <c r="F24" s="4">
        <v>0</v>
      </c>
      <c r="G24" s="4">
        <v>0</v>
      </c>
      <c r="H24" s="6">
        <f t="shared" si="0"/>
        <v>0</v>
      </c>
      <c r="I24" s="6">
        <f t="shared" si="1"/>
        <v>0</v>
      </c>
      <c r="J24" s="18"/>
      <c r="K24" s="19"/>
      <c r="L24" s="20"/>
      <c r="M24" s="20"/>
      <c r="N24" s="20"/>
    </row>
    <row r="25" spans="1:14" ht="92.4" x14ac:dyDescent="0.3">
      <c r="A25" s="13">
        <v>24</v>
      </c>
      <c r="B25" s="2" t="s">
        <v>486</v>
      </c>
      <c r="C25" s="3" t="s">
        <v>614</v>
      </c>
      <c r="D25" s="2">
        <v>287.17</v>
      </c>
      <c r="E25" s="3" t="s">
        <v>49</v>
      </c>
      <c r="F25" s="4">
        <v>0</v>
      </c>
      <c r="G25" s="4">
        <v>0</v>
      </c>
      <c r="H25" s="6">
        <f>ROUND(F25*D25,0)</f>
        <v>0</v>
      </c>
      <c r="I25" s="6">
        <f>ROUND(G25*D25,0)</f>
        <v>0</v>
      </c>
      <c r="J25" s="18"/>
      <c r="K25" s="19"/>
      <c r="L25" s="20"/>
      <c r="M25" s="20"/>
      <c r="N25" s="20"/>
    </row>
    <row r="26" spans="1:14" ht="132" x14ac:dyDescent="0.3">
      <c r="A26" s="13">
        <v>25</v>
      </c>
      <c r="B26" s="2" t="s">
        <v>488</v>
      </c>
      <c r="C26" s="3" t="s">
        <v>489</v>
      </c>
      <c r="D26" s="2">
        <v>14.26</v>
      </c>
      <c r="E26" s="3" t="s">
        <v>49</v>
      </c>
      <c r="F26" s="4">
        <v>0</v>
      </c>
      <c r="G26" s="4">
        <v>0</v>
      </c>
      <c r="H26" s="6">
        <f t="shared" si="0"/>
        <v>0</v>
      </c>
      <c r="I26" s="6">
        <f t="shared" si="1"/>
        <v>0</v>
      </c>
      <c r="J26" s="18"/>
      <c r="K26" s="19"/>
      <c r="L26" s="20"/>
      <c r="M26" s="20"/>
      <c r="N26" s="20"/>
    </row>
    <row r="27" spans="1:14" ht="132" x14ac:dyDescent="0.3">
      <c r="A27" s="13">
        <v>26</v>
      </c>
      <c r="B27" s="2" t="s">
        <v>490</v>
      </c>
      <c r="C27" s="3" t="s">
        <v>491</v>
      </c>
      <c r="D27" s="2">
        <v>35.200000000000003</v>
      </c>
      <c r="E27" s="3" t="s">
        <v>49</v>
      </c>
      <c r="F27" s="4">
        <v>0</v>
      </c>
      <c r="G27" s="4">
        <v>0</v>
      </c>
      <c r="H27" s="6">
        <f t="shared" si="0"/>
        <v>0</v>
      </c>
      <c r="I27" s="6">
        <f t="shared" si="1"/>
        <v>0</v>
      </c>
      <c r="J27" s="18"/>
      <c r="K27" s="19"/>
      <c r="L27" s="20"/>
      <c r="M27" s="20"/>
      <c r="N27" s="20"/>
    </row>
    <row r="28" spans="1:14" ht="132" x14ac:dyDescent="0.3">
      <c r="A28" s="13">
        <v>27</v>
      </c>
      <c r="B28" s="2" t="s">
        <v>500</v>
      </c>
      <c r="C28" s="3" t="s">
        <v>501</v>
      </c>
      <c r="D28" s="2">
        <v>41.94</v>
      </c>
      <c r="E28" s="3" t="s">
        <v>37</v>
      </c>
      <c r="F28" s="4">
        <v>0</v>
      </c>
      <c r="G28" s="4">
        <v>0</v>
      </c>
      <c r="H28" s="6">
        <f>ROUND(F28*D28,0)</f>
        <v>0</v>
      </c>
      <c r="I28" s="6">
        <f>ROUND(G28*D28,0)</f>
        <v>0</v>
      </c>
      <c r="J28" s="18"/>
      <c r="K28" s="19"/>
      <c r="L28" s="20"/>
      <c r="M28" s="20"/>
      <c r="N28" s="20"/>
    </row>
    <row r="29" spans="1:14" ht="105.6" x14ac:dyDescent="0.3">
      <c r="A29" s="13">
        <v>28</v>
      </c>
      <c r="B29" s="2" t="s">
        <v>492</v>
      </c>
      <c r="C29" s="3" t="s">
        <v>493</v>
      </c>
      <c r="D29" s="2">
        <v>359.63</v>
      </c>
      <c r="E29" s="3" t="s">
        <v>33</v>
      </c>
      <c r="F29" s="4">
        <v>0</v>
      </c>
      <c r="G29" s="4">
        <v>0</v>
      </c>
      <c r="H29" s="6">
        <f t="shared" si="0"/>
        <v>0</v>
      </c>
      <c r="I29" s="6">
        <f t="shared" si="1"/>
        <v>0</v>
      </c>
      <c r="J29" s="18"/>
      <c r="K29" s="19"/>
      <c r="L29" s="20"/>
      <c r="M29" s="20"/>
      <c r="N29" s="20"/>
    </row>
    <row r="30" spans="1:14" ht="132" x14ac:dyDescent="0.3">
      <c r="A30" s="13">
        <v>29</v>
      </c>
      <c r="B30" s="2" t="s">
        <v>494</v>
      </c>
      <c r="C30" s="3" t="s">
        <v>495</v>
      </c>
      <c r="D30" s="2">
        <v>2345</v>
      </c>
      <c r="E30" s="3" t="s">
        <v>33</v>
      </c>
      <c r="F30" s="4">
        <v>0</v>
      </c>
      <c r="G30" s="4">
        <v>0</v>
      </c>
      <c r="H30" s="6">
        <f t="shared" si="0"/>
        <v>0</v>
      </c>
      <c r="I30" s="6">
        <f t="shared" si="1"/>
        <v>0</v>
      </c>
      <c r="J30" s="18"/>
      <c r="K30" s="19"/>
      <c r="L30" s="20"/>
      <c r="M30" s="20"/>
      <c r="N30" s="20"/>
    </row>
    <row r="31" spans="1:14" ht="66" x14ac:dyDescent="0.3">
      <c r="A31" s="13">
        <v>30</v>
      </c>
      <c r="B31" s="2" t="s">
        <v>496</v>
      </c>
      <c r="C31" s="3" t="s">
        <v>497</v>
      </c>
      <c r="D31" s="2">
        <v>441.34</v>
      </c>
      <c r="E31" s="3" t="s">
        <v>49</v>
      </c>
      <c r="F31" s="4">
        <v>0</v>
      </c>
      <c r="G31" s="4">
        <v>0</v>
      </c>
      <c r="H31" s="6">
        <f t="shared" si="0"/>
        <v>0</v>
      </c>
      <c r="I31" s="6">
        <f t="shared" si="1"/>
        <v>0</v>
      </c>
      <c r="J31" s="18"/>
      <c r="K31" s="19"/>
      <c r="L31" s="20"/>
      <c r="M31" s="20"/>
      <c r="N31" s="20"/>
    </row>
    <row r="32" spans="1:14" ht="92.4" x14ac:dyDescent="0.3">
      <c r="A32" s="13">
        <v>31</v>
      </c>
      <c r="B32" s="2" t="s">
        <v>498</v>
      </c>
      <c r="C32" s="3" t="s">
        <v>499</v>
      </c>
      <c r="D32" s="2">
        <v>22.81</v>
      </c>
      <c r="E32" s="3" t="s">
        <v>49</v>
      </c>
      <c r="F32" s="4">
        <v>0</v>
      </c>
      <c r="G32" s="4">
        <v>0</v>
      </c>
      <c r="H32" s="6">
        <f t="shared" si="0"/>
        <v>0</v>
      </c>
      <c r="I32" s="6">
        <f t="shared" si="1"/>
        <v>0</v>
      </c>
      <c r="J32" s="18"/>
      <c r="K32" s="19"/>
      <c r="L32" s="20"/>
      <c r="M32" s="20"/>
      <c r="N32" s="20"/>
    </row>
    <row r="33" spans="1:9" x14ac:dyDescent="0.3">
      <c r="A33" s="8"/>
      <c r="B33" s="8"/>
      <c r="C33" s="8" t="s">
        <v>17</v>
      </c>
      <c r="D33" s="8"/>
      <c r="E33" s="8"/>
      <c r="F33" s="8"/>
      <c r="G33" s="8"/>
      <c r="H33" s="9">
        <f>ROUND(SUM(H2:H32),0)</f>
        <v>0</v>
      </c>
      <c r="I33" s="21">
        <f>ROUND(SUM(I2:I32),0)</f>
        <v>0</v>
      </c>
    </row>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N5"/>
  <sheetViews>
    <sheetView workbookViewId="0">
      <selection activeCell="G12" sqref="G12"/>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26.4" x14ac:dyDescent="0.3">
      <c r="A2" s="3">
        <v>1</v>
      </c>
      <c r="B2" s="2" t="s">
        <v>511</v>
      </c>
      <c r="C2" s="3" t="s">
        <v>512</v>
      </c>
      <c r="D2" s="2">
        <v>1</v>
      </c>
      <c r="E2" s="3" t="s">
        <v>33</v>
      </c>
      <c r="F2" s="4">
        <v>0</v>
      </c>
      <c r="G2" s="4">
        <v>0</v>
      </c>
      <c r="H2" s="6">
        <f>ROUND(F2*D2,0)</f>
        <v>0</v>
      </c>
      <c r="I2" s="6">
        <f>ROUND(G2*D2,0)</f>
        <v>0</v>
      </c>
      <c r="J2" s="16"/>
      <c r="K2" s="16"/>
      <c r="L2" s="16"/>
      <c r="M2" s="16"/>
      <c r="N2" s="16"/>
    </row>
    <row r="3" spans="1:14" ht="92.4" x14ac:dyDescent="0.3">
      <c r="A3" s="3">
        <v>2</v>
      </c>
      <c r="B3" s="2" t="s">
        <v>509</v>
      </c>
      <c r="C3" s="3" t="s">
        <v>510</v>
      </c>
      <c r="D3" s="2">
        <v>14</v>
      </c>
      <c r="E3" s="3" t="s">
        <v>33</v>
      </c>
      <c r="F3" s="4">
        <v>0</v>
      </c>
      <c r="G3" s="4">
        <v>0</v>
      </c>
      <c r="H3" s="6">
        <f>ROUND(F3*D3,0)</f>
        <v>0</v>
      </c>
      <c r="I3" s="6">
        <f>ROUND(G3*D3,0)</f>
        <v>0</v>
      </c>
      <c r="J3" s="18"/>
      <c r="K3" s="19"/>
      <c r="L3" s="20"/>
      <c r="M3" s="20"/>
      <c r="N3" s="20"/>
    </row>
    <row r="4" spans="1:14" x14ac:dyDescent="0.3">
      <c r="J4" s="18"/>
      <c r="K4" s="19"/>
      <c r="L4" s="20"/>
      <c r="M4" s="20"/>
      <c r="N4" s="20"/>
    </row>
    <row r="5" spans="1:14" x14ac:dyDescent="0.3">
      <c r="A5" s="8"/>
      <c r="B5" s="8"/>
      <c r="C5" s="8" t="s">
        <v>17</v>
      </c>
      <c r="D5" s="8"/>
      <c r="E5" s="8"/>
      <c r="F5" s="8"/>
      <c r="G5" s="8"/>
      <c r="H5" s="9">
        <f>ROUND(SUM(H2:H4),0)</f>
        <v>0</v>
      </c>
      <c r="I5" s="21">
        <f>ROUND(SUM(I2:I4),0)</f>
        <v>0</v>
      </c>
    </row>
  </sheetData>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N5"/>
  <sheetViews>
    <sheetView workbookViewId="0">
      <selection activeCell="G10" sqref="G10"/>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52.8" x14ac:dyDescent="0.3">
      <c r="A2" s="3">
        <v>1</v>
      </c>
      <c r="B2" s="2" t="s">
        <v>515</v>
      </c>
      <c r="C2" s="3" t="s">
        <v>516</v>
      </c>
      <c r="D2" s="2">
        <v>3.6</v>
      </c>
      <c r="E2" s="3" t="s">
        <v>16</v>
      </c>
      <c r="F2" s="4">
        <v>0</v>
      </c>
      <c r="G2" s="4">
        <v>0</v>
      </c>
      <c r="H2" s="6">
        <f>ROUND(F2*D2,0)</f>
        <v>0</v>
      </c>
      <c r="I2" s="6">
        <f>ROUND(G2*D2,0)</f>
        <v>0</v>
      </c>
      <c r="J2" s="18"/>
      <c r="K2" s="19"/>
      <c r="L2" s="20"/>
      <c r="M2" s="20"/>
      <c r="N2" s="20"/>
    </row>
    <row r="3" spans="1:14" ht="52.8" x14ac:dyDescent="0.3">
      <c r="A3" s="3">
        <v>2</v>
      </c>
      <c r="B3" s="2" t="s">
        <v>517</v>
      </c>
      <c r="C3" s="3" t="s">
        <v>518</v>
      </c>
      <c r="D3" s="2">
        <v>63.4</v>
      </c>
      <c r="E3" s="3" t="s">
        <v>16</v>
      </c>
      <c r="F3" s="4">
        <v>0</v>
      </c>
      <c r="G3" s="4">
        <v>0</v>
      </c>
      <c r="H3" s="6">
        <f>ROUND(F3*D3,0)</f>
        <v>0</v>
      </c>
      <c r="I3" s="6">
        <f>ROUND(G3*D3,0)</f>
        <v>0</v>
      </c>
      <c r="J3" s="18"/>
      <c r="K3" s="19"/>
      <c r="L3" s="20"/>
      <c r="M3" s="20"/>
      <c r="N3" s="20"/>
    </row>
    <row r="4" spans="1:14" ht="52.8" x14ac:dyDescent="0.3">
      <c r="A4" s="3">
        <v>3</v>
      </c>
      <c r="B4" s="2" t="s">
        <v>519</v>
      </c>
      <c r="C4" s="3" t="s">
        <v>520</v>
      </c>
      <c r="D4" s="2">
        <v>26.4</v>
      </c>
      <c r="E4" s="3" t="s">
        <v>16</v>
      </c>
      <c r="F4" s="4">
        <v>0</v>
      </c>
      <c r="G4" s="4">
        <v>0</v>
      </c>
      <c r="H4" s="6">
        <f>ROUND(F4*D4,0)</f>
        <v>0</v>
      </c>
      <c r="I4" s="6">
        <f>ROUND(G4*D4,0)</f>
        <v>0</v>
      </c>
      <c r="J4" s="18"/>
      <c r="K4" s="19"/>
      <c r="L4" s="20"/>
      <c r="M4" s="20"/>
      <c r="N4" s="20"/>
    </row>
    <row r="5" spans="1:14" x14ac:dyDescent="0.3">
      <c r="A5" s="8"/>
      <c r="B5" s="8"/>
      <c r="C5" s="8" t="s">
        <v>17</v>
      </c>
      <c r="D5" s="8"/>
      <c r="E5" s="8"/>
      <c r="F5" s="8"/>
      <c r="G5" s="8"/>
      <c r="H5" s="9">
        <f>ROUND(SUM(H2:H4),0)</f>
        <v>0</v>
      </c>
      <c r="I5" s="21">
        <f>ROUND(SUM(I2:I4),0)</f>
        <v>0</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N12"/>
  <sheetViews>
    <sheetView topLeftCell="A8" workbookViewId="0">
      <selection activeCell="F2" sqref="F2:G11"/>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39.6" x14ac:dyDescent="0.3">
      <c r="A2" s="3">
        <v>1</v>
      </c>
      <c r="B2" s="2" t="s">
        <v>523</v>
      </c>
      <c r="C2" s="3" t="s">
        <v>524</v>
      </c>
      <c r="D2" s="2">
        <v>9.6999999999999993</v>
      </c>
      <c r="E2" s="3" t="s">
        <v>37</v>
      </c>
      <c r="F2" s="4">
        <v>0</v>
      </c>
      <c r="G2" s="4">
        <v>0</v>
      </c>
      <c r="H2" s="6">
        <f t="shared" ref="H2:H11" si="0">ROUND(F2*D2,0)</f>
        <v>0</v>
      </c>
      <c r="I2" s="6">
        <f t="shared" ref="I2:I11" si="1">ROUND(G2*D2,0)</f>
        <v>0</v>
      </c>
      <c r="J2" s="18"/>
      <c r="K2" s="19"/>
      <c r="L2" s="20"/>
      <c r="M2" s="20"/>
      <c r="N2" s="20"/>
    </row>
    <row r="3" spans="1:14" ht="26.4" x14ac:dyDescent="0.3">
      <c r="A3" s="3">
        <v>2</v>
      </c>
      <c r="B3" s="2" t="s">
        <v>525</v>
      </c>
      <c r="C3" s="3" t="s">
        <v>526</v>
      </c>
      <c r="D3" s="2">
        <v>62.6</v>
      </c>
      <c r="E3" s="3" t="s">
        <v>49</v>
      </c>
      <c r="F3" s="4">
        <v>0</v>
      </c>
      <c r="G3" s="4">
        <v>0</v>
      </c>
      <c r="H3" s="6">
        <f t="shared" si="0"/>
        <v>0</v>
      </c>
      <c r="I3" s="6">
        <f t="shared" si="1"/>
        <v>0</v>
      </c>
      <c r="J3" s="18"/>
      <c r="K3" s="19"/>
      <c r="L3" s="20"/>
      <c r="M3" s="20"/>
      <c r="N3" s="20"/>
    </row>
    <row r="4" spans="1:14" ht="105.6" x14ac:dyDescent="0.3">
      <c r="A4" s="3">
        <v>3</v>
      </c>
      <c r="B4" s="2" t="s">
        <v>527</v>
      </c>
      <c r="C4" s="3" t="s">
        <v>528</v>
      </c>
      <c r="D4" s="2">
        <v>183.15</v>
      </c>
      <c r="E4" s="3" t="s">
        <v>37</v>
      </c>
      <c r="F4" s="4">
        <v>0</v>
      </c>
      <c r="G4" s="4">
        <v>0</v>
      </c>
      <c r="H4" s="6">
        <f t="shared" si="0"/>
        <v>0</v>
      </c>
      <c r="I4" s="6">
        <f t="shared" si="1"/>
        <v>0</v>
      </c>
      <c r="J4" s="18"/>
      <c r="K4" s="19"/>
      <c r="L4" s="20"/>
      <c r="M4" s="20"/>
      <c r="N4" s="20"/>
    </row>
    <row r="5" spans="1:14" ht="79.2" x14ac:dyDescent="0.3">
      <c r="A5" s="13">
        <v>4</v>
      </c>
      <c r="B5" s="2" t="s">
        <v>539</v>
      </c>
      <c r="C5" s="3" t="s">
        <v>540</v>
      </c>
      <c r="D5" s="2">
        <v>1.5</v>
      </c>
      <c r="E5" s="3" t="s">
        <v>37</v>
      </c>
      <c r="F5" s="4">
        <v>0</v>
      </c>
      <c r="G5" s="4">
        <v>0</v>
      </c>
      <c r="H5" s="6">
        <f>ROUND(F5*D5,0)</f>
        <v>0</v>
      </c>
      <c r="I5" s="6">
        <f>ROUND(G5*D5,0)</f>
        <v>0</v>
      </c>
      <c r="J5" s="18"/>
      <c r="K5" s="19"/>
      <c r="L5" s="20"/>
      <c r="M5" s="20"/>
      <c r="N5" s="20"/>
    </row>
    <row r="6" spans="1:14" ht="66" x14ac:dyDescent="0.3">
      <c r="A6" s="13">
        <v>5</v>
      </c>
      <c r="B6" s="2" t="s">
        <v>529</v>
      </c>
      <c r="C6" s="3" t="s">
        <v>530</v>
      </c>
      <c r="D6" s="2">
        <v>45.34</v>
      </c>
      <c r="E6" s="3" t="s">
        <v>37</v>
      </c>
      <c r="F6" s="4">
        <v>0</v>
      </c>
      <c r="G6" s="4">
        <v>0</v>
      </c>
      <c r="H6" s="6">
        <f t="shared" si="0"/>
        <v>0</v>
      </c>
      <c r="I6" s="6">
        <f t="shared" si="1"/>
        <v>0</v>
      </c>
      <c r="J6" s="18"/>
      <c r="K6" s="19"/>
      <c r="L6" s="20"/>
      <c r="M6" s="20"/>
      <c r="N6" s="20"/>
    </row>
    <row r="7" spans="1:14" ht="52.8" x14ac:dyDescent="0.3">
      <c r="A7" s="13">
        <v>6</v>
      </c>
      <c r="B7" s="2" t="s">
        <v>533</v>
      </c>
      <c r="C7" s="3" t="s">
        <v>534</v>
      </c>
      <c r="D7" s="2">
        <v>103.5</v>
      </c>
      <c r="E7" s="3" t="s">
        <v>16</v>
      </c>
      <c r="F7" s="4">
        <v>0</v>
      </c>
      <c r="G7" s="4">
        <v>0</v>
      </c>
      <c r="H7" s="6">
        <f>ROUND(F7*D7,0)</f>
        <v>0</v>
      </c>
      <c r="I7" s="6">
        <f>ROUND(G7*D7,0)</f>
        <v>0</v>
      </c>
      <c r="J7" s="18"/>
      <c r="K7" s="19"/>
      <c r="L7" s="20"/>
      <c r="M7" s="20"/>
      <c r="N7" s="20"/>
    </row>
    <row r="8" spans="1:14" ht="52.8" x14ac:dyDescent="0.3">
      <c r="A8" s="13">
        <v>7</v>
      </c>
      <c r="B8" s="2" t="s">
        <v>531</v>
      </c>
      <c r="C8" s="3" t="s">
        <v>532</v>
      </c>
      <c r="D8" s="2">
        <v>485.53</v>
      </c>
      <c r="E8" s="3" t="s">
        <v>49</v>
      </c>
      <c r="F8" s="4">
        <v>0</v>
      </c>
      <c r="G8" s="4">
        <v>0</v>
      </c>
      <c r="H8" s="6">
        <f t="shared" si="0"/>
        <v>0</v>
      </c>
      <c r="I8" s="6">
        <f t="shared" si="1"/>
        <v>0</v>
      </c>
      <c r="J8" s="18"/>
      <c r="K8" s="19"/>
      <c r="L8" s="20"/>
      <c r="M8" s="20"/>
      <c r="N8" s="20"/>
    </row>
    <row r="9" spans="1:14" ht="92.4" x14ac:dyDescent="0.3">
      <c r="A9" s="13">
        <v>8</v>
      </c>
      <c r="B9" s="2" t="s">
        <v>535</v>
      </c>
      <c r="C9" s="3" t="s">
        <v>536</v>
      </c>
      <c r="D9" s="2">
        <v>132.13999999999999</v>
      </c>
      <c r="E9" s="3" t="s">
        <v>49</v>
      </c>
      <c r="F9" s="4">
        <v>0</v>
      </c>
      <c r="G9" s="4">
        <v>0</v>
      </c>
      <c r="H9" s="6">
        <f t="shared" si="0"/>
        <v>0</v>
      </c>
      <c r="I9" s="6">
        <f t="shared" si="1"/>
        <v>0</v>
      </c>
      <c r="J9" s="18"/>
      <c r="K9" s="19"/>
      <c r="L9" s="20"/>
      <c r="M9" s="20"/>
      <c r="N9" s="20"/>
    </row>
    <row r="10" spans="1:14" ht="92.4" x14ac:dyDescent="0.3">
      <c r="A10" s="13">
        <v>9</v>
      </c>
      <c r="B10" s="2" t="s">
        <v>537</v>
      </c>
      <c r="C10" s="3" t="s">
        <v>538</v>
      </c>
      <c r="D10" s="2">
        <v>16.8</v>
      </c>
      <c r="E10" s="3" t="s">
        <v>37</v>
      </c>
      <c r="F10" s="4">
        <v>0</v>
      </c>
      <c r="G10" s="4">
        <v>0</v>
      </c>
      <c r="H10" s="6">
        <f t="shared" si="0"/>
        <v>0</v>
      </c>
      <c r="I10" s="6">
        <f t="shared" si="1"/>
        <v>0</v>
      </c>
      <c r="J10" s="18"/>
      <c r="K10" s="19"/>
      <c r="L10" s="20"/>
      <c r="M10" s="20"/>
      <c r="N10" s="20"/>
    </row>
    <row r="11" spans="1:14" ht="79.2" x14ac:dyDescent="0.3">
      <c r="A11" s="13">
        <v>10</v>
      </c>
      <c r="B11" s="2" t="s">
        <v>541</v>
      </c>
      <c r="C11" s="3" t="s">
        <v>542</v>
      </c>
      <c r="D11" s="2">
        <v>12</v>
      </c>
      <c r="E11" s="3" t="s">
        <v>49</v>
      </c>
      <c r="F11" s="4">
        <v>0</v>
      </c>
      <c r="G11" s="4">
        <v>0</v>
      </c>
      <c r="H11" s="6">
        <f t="shared" si="0"/>
        <v>0</v>
      </c>
      <c r="I11" s="6">
        <f t="shared" si="1"/>
        <v>0</v>
      </c>
      <c r="J11" s="18"/>
      <c r="K11" s="19"/>
      <c r="L11" s="20"/>
      <c r="M11" s="20"/>
      <c r="N11" s="20"/>
    </row>
    <row r="12" spans="1:14" x14ac:dyDescent="0.3">
      <c r="A12" s="8"/>
      <c r="B12" s="8"/>
      <c r="C12" s="8" t="s">
        <v>17</v>
      </c>
      <c r="D12" s="8"/>
      <c r="E12" s="8"/>
      <c r="F12" s="8"/>
      <c r="G12" s="8"/>
      <c r="H12" s="9">
        <f>ROUND(SUM(H2:H11),0)</f>
        <v>0</v>
      </c>
      <c r="I12" s="21">
        <f>ROUND(SUM(I2:I11),0)</f>
        <v>0</v>
      </c>
    </row>
  </sheetData>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N3"/>
  <sheetViews>
    <sheetView workbookViewId="0">
      <selection activeCell="G9" sqref="G9"/>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39.6" x14ac:dyDescent="0.3">
      <c r="A2" s="3">
        <v>1</v>
      </c>
      <c r="B2" s="2" t="s">
        <v>545</v>
      </c>
      <c r="C2" s="3" t="s">
        <v>546</v>
      </c>
      <c r="D2" s="2">
        <v>2</v>
      </c>
      <c r="E2" s="3" t="s">
        <v>49</v>
      </c>
      <c r="F2" s="4">
        <v>0</v>
      </c>
      <c r="G2" s="4">
        <v>0</v>
      </c>
      <c r="H2" s="6">
        <f>ROUND(F2*D2,0)</f>
        <v>0</v>
      </c>
      <c r="I2" s="6">
        <f>ROUND(G2*D2,0)</f>
        <v>0</v>
      </c>
      <c r="J2" s="18"/>
      <c r="K2" s="19"/>
      <c r="L2" s="20"/>
      <c r="M2" s="20"/>
      <c r="N2" s="20"/>
    </row>
    <row r="3" spans="1:14" x14ac:dyDescent="0.3">
      <c r="A3" s="8"/>
      <c r="B3" s="8"/>
      <c r="C3" s="8" t="s">
        <v>17</v>
      </c>
      <c r="D3" s="8"/>
      <c r="E3" s="8"/>
      <c r="F3" s="8"/>
      <c r="G3" s="8"/>
      <c r="H3" s="9">
        <f>ROUND(SUM(H2:H2),0)</f>
        <v>0</v>
      </c>
      <c r="I3" s="21">
        <f>ROUND(SUM(I2:I2),0)</f>
        <v>0</v>
      </c>
    </row>
  </sheetData>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N9"/>
  <sheetViews>
    <sheetView workbookViewId="0">
      <selection activeCell="G13" sqref="G13"/>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39.6" x14ac:dyDescent="0.3">
      <c r="A2" s="13">
        <v>1</v>
      </c>
      <c r="B2" s="2" t="s">
        <v>557</v>
      </c>
      <c r="C2" s="3" t="s">
        <v>558</v>
      </c>
      <c r="D2" s="2">
        <v>226.38</v>
      </c>
      <c r="E2" s="3" t="s">
        <v>49</v>
      </c>
      <c r="F2" s="4">
        <v>0</v>
      </c>
      <c r="G2" s="4">
        <v>0</v>
      </c>
      <c r="H2" s="6">
        <f t="shared" ref="H2:H5" si="0">ROUND(F2*D2,0)</f>
        <v>0</v>
      </c>
      <c r="I2" s="6">
        <f t="shared" ref="I2:I5" si="1">ROUND(G2*D2,0)</f>
        <v>0</v>
      </c>
      <c r="J2" s="18"/>
      <c r="K2" s="19"/>
      <c r="L2" s="20"/>
      <c r="M2" s="20"/>
      <c r="N2" s="20"/>
    </row>
    <row r="3" spans="1:14" x14ac:dyDescent="0.3">
      <c r="A3" s="3">
        <v>2</v>
      </c>
      <c r="B3" s="2" t="s">
        <v>555</v>
      </c>
      <c r="C3" s="3" t="s">
        <v>556</v>
      </c>
      <c r="D3" s="2">
        <v>35</v>
      </c>
      <c r="E3" s="3" t="s">
        <v>33</v>
      </c>
      <c r="F3" s="4">
        <v>0</v>
      </c>
      <c r="G3" s="4">
        <v>0</v>
      </c>
      <c r="H3" s="6">
        <f>ROUND(F3*D3,0)</f>
        <v>0</v>
      </c>
      <c r="I3" s="6">
        <f>ROUND(G3*D3,0)</f>
        <v>0</v>
      </c>
      <c r="J3" s="18"/>
      <c r="K3" s="19"/>
      <c r="L3" s="20"/>
      <c r="M3" s="20"/>
      <c r="N3" s="20"/>
    </row>
    <row r="4" spans="1:14" ht="92.4" x14ac:dyDescent="0.3">
      <c r="A4" s="13">
        <v>3</v>
      </c>
      <c r="B4" s="2" t="s">
        <v>559</v>
      </c>
      <c r="C4" s="3" t="s">
        <v>560</v>
      </c>
      <c r="D4" s="2">
        <v>1.5</v>
      </c>
      <c r="E4" s="3" t="s">
        <v>561</v>
      </c>
      <c r="F4" s="4">
        <v>0</v>
      </c>
      <c r="G4" s="4">
        <v>0</v>
      </c>
      <c r="H4" s="6">
        <f t="shared" si="0"/>
        <v>0</v>
      </c>
      <c r="I4" s="6">
        <f t="shared" si="1"/>
        <v>0</v>
      </c>
      <c r="J4" s="18"/>
      <c r="K4" s="19"/>
      <c r="L4" s="20"/>
      <c r="M4" s="20"/>
      <c r="N4" s="20"/>
    </row>
    <row r="5" spans="1:14" ht="26.4" x14ac:dyDescent="0.3">
      <c r="A5" s="13">
        <v>4</v>
      </c>
      <c r="B5" s="2" t="s">
        <v>562</v>
      </c>
      <c r="C5" s="3" t="s">
        <v>563</v>
      </c>
      <c r="D5" s="2">
        <v>1.36</v>
      </c>
      <c r="E5" s="3" t="s">
        <v>561</v>
      </c>
      <c r="F5" s="4">
        <v>0</v>
      </c>
      <c r="G5" s="4">
        <v>0</v>
      </c>
      <c r="H5" s="6">
        <f t="shared" si="0"/>
        <v>0</v>
      </c>
      <c r="I5" s="6">
        <f t="shared" si="1"/>
        <v>0</v>
      </c>
      <c r="J5" s="18"/>
      <c r="K5" s="19"/>
      <c r="L5" s="20"/>
      <c r="M5" s="20"/>
      <c r="N5" s="20"/>
    </row>
    <row r="6" spans="1:14" ht="26.4" x14ac:dyDescent="0.3">
      <c r="A6" s="13">
        <v>5</v>
      </c>
      <c r="B6" s="2" t="s">
        <v>549</v>
      </c>
      <c r="C6" s="3" t="s">
        <v>550</v>
      </c>
      <c r="D6" s="2">
        <v>5</v>
      </c>
      <c r="E6" s="3" t="s">
        <v>33</v>
      </c>
      <c r="F6" s="4">
        <v>0</v>
      </c>
      <c r="G6" s="4">
        <v>0</v>
      </c>
      <c r="H6" s="6">
        <f>ROUND(F6*D6,0)</f>
        <v>0</v>
      </c>
      <c r="I6" s="6">
        <f>ROUND(G6*D6,0)</f>
        <v>0</v>
      </c>
      <c r="J6" s="18"/>
      <c r="K6" s="19"/>
      <c r="L6" s="20"/>
      <c r="M6" s="20"/>
      <c r="N6" s="20"/>
    </row>
    <row r="7" spans="1:14" ht="26.4" x14ac:dyDescent="0.3">
      <c r="A7" s="13">
        <v>6</v>
      </c>
      <c r="B7" s="2" t="s">
        <v>551</v>
      </c>
      <c r="C7" s="3" t="s">
        <v>552</v>
      </c>
      <c r="D7" s="2">
        <v>8</v>
      </c>
      <c r="E7" s="3" t="s">
        <v>33</v>
      </c>
      <c r="F7" s="4">
        <v>0</v>
      </c>
      <c r="G7" s="4">
        <v>0</v>
      </c>
      <c r="H7" s="6">
        <f>ROUND(F7*D7,0)</f>
        <v>0</v>
      </c>
      <c r="I7" s="6">
        <f>ROUND(G7*D7,0)</f>
        <v>0</v>
      </c>
      <c r="J7" s="18"/>
      <c r="K7" s="19"/>
      <c r="L7" s="20"/>
      <c r="M7" s="20"/>
      <c r="N7" s="20"/>
    </row>
    <row r="8" spans="1:14" ht="26.4" x14ac:dyDescent="0.3">
      <c r="A8" s="13">
        <v>7</v>
      </c>
      <c r="B8" s="2" t="s">
        <v>553</v>
      </c>
      <c r="C8" s="3" t="s">
        <v>554</v>
      </c>
      <c r="D8" s="2">
        <v>1</v>
      </c>
      <c r="E8" s="3" t="s">
        <v>33</v>
      </c>
      <c r="F8" s="4">
        <v>0</v>
      </c>
      <c r="G8" s="4">
        <v>0</v>
      </c>
      <c r="H8" s="6">
        <f>ROUND(F8*D8,0)</f>
        <v>0</v>
      </c>
      <c r="I8" s="6">
        <f>ROUND(G8*D8,0)</f>
        <v>0</v>
      </c>
      <c r="J8" s="18"/>
      <c r="K8" s="19"/>
      <c r="L8" s="20"/>
      <c r="M8" s="20"/>
      <c r="N8" s="20"/>
    </row>
    <row r="9" spans="1:14" x14ac:dyDescent="0.3">
      <c r="A9" s="8"/>
      <c r="B9" s="8"/>
      <c r="C9" s="8" t="s">
        <v>17</v>
      </c>
      <c r="D9" s="8"/>
      <c r="E9" s="8"/>
      <c r="F9" s="8"/>
      <c r="G9" s="8"/>
      <c r="H9" s="9">
        <f>ROUND(SUM(H2:H8),0)</f>
        <v>0</v>
      </c>
      <c r="I9" s="21">
        <f>ROUND(SUM(I2:I8),0)</f>
        <v>0</v>
      </c>
    </row>
  </sheetData>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N5"/>
  <sheetViews>
    <sheetView workbookViewId="0">
      <selection activeCell="G9" sqref="G9"/>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26.4" x14ac:dyDescent="0.3">
      <c r="A2" s="3">
        <v>1</v>
      </c>
      <c r="B2" s="2" t="s">
        <v>568</v>
      </c>
      <c r="C2" s="3" t="s">
        <v>569</v>
      </c>
      <c r="D2" s="2">
        <v>1175.7</v>
      </c>
      <c r="E2" s="3" t="s">
        <v>354</v>
      </c>
      <c r="F2" s="4">
        <v>0</v>
      </c>
      <c r="G2" s="4">
        <v>0</v>
      </c>
      <c r="H2" s="6">
        <f>ROUND(F2*D2,0)</f>
        <v>0</v>
      </c>
      <c r="I2" s="6">
        <f>ROUND(G2*D2,0)</f>
        <v>0</v>
      </c>
      <c r="J2" s="18"/>
      <c r="K2" s="19"/>
      <c r="L2" s="20"/>
      <c r="M2" s="20"/>
      <c r="N2" s="20"/>
    </row>
    <row r="3" spans="1:14" ht="52.8" x14ac:dyDescent="0.3">
      <c r="A3" s="13">
        <v>2</v>
      </c>
      <c r="B3" s="2" t="s">
        <v>570</v>
      </c>
      <c r="C3" s="3" t="s">
        <v>571</v>
      </c>
      <c r="D3" s="2">
        <v>1175.7</v>
      </c>
      <c r="E3" s="3" t="s">
        <v>354</v>
      </c>
      <c r="F3" s="4">
        <v>0</v>
      </c>
      <c r="G3" s="4">
        <v>0</v>
      </c>
      <c r="H3" s="6">
        <f>ROUND(F3*D3,0)</f>
        <v>0</v>
      </c>
      <c r="I3" s="6">
        <f>ROUND(G3*D3,0)</f>
        <v>0</v>
      </c>
      <c r="J3" s="18"/>
      <c r="K3" s="19"/>
      <c r="L3" s="20"/>
      <c r="M3" s="20"/>
      <c r="N3" s="20"/>
    </row>
    <row r="4" spans="1:14" ht="39.6" x14ac:dyDescent="0.3">
      <c r="A4" s="13">
        <v>3</v>
      </c>
      <c r="B4" s="2" t="s">
        <v>566</v>
      </c>
      <c r="C4" s="3" t="s">
        <v>567</v>
      </c>
      <c r="D4" s="2">
        <v>1</v>
      </c>
      <c r="E4" s="3" t="s">
        <v>33</v>
      </c>
      <c r="F4" s="4">
        <v>0</v>
      </c>
      <c r="G4" s="4">
        <v>0</v>
      </c>
      <c r="H4" s="6">
        <f>ROUND(F4*D4,0)</f>
        <v>0</v>
      </c>
      <c r="I4" s="6">
        <f>ROUND(G4*D4,0)</f>
        <v>0</v>
      </c>
      <c r="J4" s="18"/>
      <c r="K4" s="19"/>
      <c r="L4" s="20"/>
      <c r="M4" s="20"/>
      <c r="N4" s="20"/>
    </row>
    <row r="5" spans="1:14" x14ac:dyDescent="0.3">
      <c r="A5" s="8"/>
      <c r="B5" s="8"/>
      <c r="C5" s="8" t="s">
        <v>17</v>
      </c>
      <c r="D5" s="8"/>
      <c r="E5" s="8"/>
      <c r="F5" s="8"/>
      <c r="G5" s="8"/>
      <c r="H5" s="9">
        <f>ROUND(SUM(H2:H4),0)</f>
        <v>0</v>
      </c>
      <c r="I5" s="21">
        <f>ROUND(SUM(I2:I4),0)</f>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3"/>
  <sheetViews>
    <sheetView zoomScaleNormal="100" workbookViewId="0">
      <selection activeCell="H13" sqref="H13"/>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39.6" x14ac:dyDescent="0.3">
      <c r="A2" s="3">
        <v>1</v>
      </c>
      <c r="B2" s="2" t="s">
        <v>14</v>
      </c>
      <c r="C2" s="3" t="s">
        <v>15</v>
      </c>
      <c r="D2" s="2">
        <v>45</v>
      </c>
      <c r="E2" s="3" t="s">
        <v>16</v>
      </c>
      <c r="F2" s="4">
        <v>0</v>
      </c>
      <c r="G2" s="4">
        <v>0</v>
      </c>
      <c r="H2" s="6">
        <f>ROUND(F2*D2,0)</f>
        <v>0</v>
      </c>
      <c r="I2" s="6">
        <f>ROUND(G2*D2,0)</f>
        <v>0</v>
      </c>
      <c r="J2" s="18"/>
      <c r="K2" s="19"/>
      <c r="L2" s="20"/>
      <c r="M2" s="20"/>
      <c r="N2" s="20"/>
    </row>
    <row r="3" spans="1:14" x14ac:dyDescent="0.3">
      <c r="A3" s="8"/>
      <c r="B3" s="8"/>
      <c r="C3" s="8" t="s">
        <v>17</v>
      </c>
      <c r="D3" s="8"/>
      <c r="E3" s="8"/>
      <c r="F3" s="8"/>
      <c r="G3" s="8"/>
      <c r="H3" s="9">
        <f>ROUND(SUM(H2:H2),0)</f>
        <v>0</v>
      </c>
      <c r="I3" s="21">
        <f>ROUND(SUM(I2:I2),0)</f>
        <v>0</v>
      </c>
    </row>
  </sheetData>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N10"/>
  <sheetViews>
    <sheetView topLeftCell="A5" workbookViewId="0">
      <selection activeCell="G13" sqref="G13"/>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66" x14ac:dyDescent="0.3">
      <c r="A2" s="3">
        <v>1</v>
      </c>
      <c r="B2" s="2" t="s">
        <v>574</v>
      </c>
      <c r="C2" s="3" t="s">
        <v>575</v>
      </c>
      <c r="D2" s="2">
        <v>9</v>
      </c>
      <c r="E2" s="3" t="s">
        <v>49</v>
      </c>
      <c r="F2" s="4">
        <v>0</v>
      </c>
      <c r="G2" s="4">
        <v>0</v>
      </c>
      <c r="H2" s="6">
        <f t="shared" ref="H2:H7" si="0">ROUND(F2*D2,0)</f>
        <v>0</v>
      </c>
      <c r="I2" s="6">
        <f t="shared" ref="I2:I7" si="1">ROUND(G2*D2,0)</f>
        <v>0</v>
      </c>
      <c r="J2" s="18"/>
      <c r="K2" s="19"/>
      <c r="L2" s="20"/>
      <c r="M2" s="20"/>
      <c r="N2" s="20"/>
    </row>
    <row r="3" spans="1:14" ht="52.8" x14ac:dyDescent="0.3">
      <c r="A3" s="3">
        <v>2</v>
      </c>
      <c r="B3" s="2" t="s">
        <v>576</v>
      </c>
      <c r="C3" s="3" t="s">
        <v>577</v>
      </c>
      <c r="D3" s="2">
        <v>15</v>
      </c>
      <c r="E3" s="3" t="s">
        <v>37</v>
      </c>
      <c r="F3" s="4">
        <v>0</v>
      </c>
      <c r="G3" s="4">
        <v>0</v>
      </c>
      <c r="H3" s="6">
        <f t="shared" si="0"/>
        <v>0</v>
      </c>
      <c r="I3" s="6">
        <f t="shared" si="1"/>
        <v>0</v>
      </c>
      <c r="J3" s="18"/>
      <c r="K3" s="19"/>
      <c r="L3" s="20"/>
      <c r="M3" s="20"/>
      <c r="N3" s="20"/>
    </row>
    <row r="4" spans="1:14" ht="79.2" x14ac:dyDescent="0.3">
      <c r="A4" s="3">
        <v>3</v>
      </c>
      <c r="B4" s="2" t="s">
        <v>587</v>
      </c>
      <c r="C4" s="3" t="s">
        <v>588</v>
      </c>
      <c r="D4" s="2">
        <v>1</v>
      </c>
      <c r="E4" s="3" t="s">
        <v>33</v>
      </c>
      <c r="F4" s="4">
        <v>0</v>
      </c>
      <c r="G4" s="4">
        <v>0</v>
      </c>
      <c r="H4" s="6">
        <f>ROUND(F4*D4,0)</f>
        <v>0</v>
      </c>
      <c r="I4" s="6">
        <f>ROUND(G4*D4,0)</f>
        <v>0</v>
      </c>
      <c r="J4" s="18"/>
      <c r="K4" s="19"/>
      <c r="L4" s="20"/>
      <c r="M4" s="20"/>
      <c r="N4" s="20"/>
    </row>
    <row r="5" spans="1:14" ht="26.4" x14ac:dyDescent="0.3">
      <c r="A5" s="13">
        <v>4</v>
      </c>
      <c r="B5" s="2" t="s">
        <v>582</v>
      </c>
      <c r="C5" s="3" t="s">
        <v>596</v>
      </c>
      <c r="D5" s="2">
        <v>1</v>
      </c>
      <c r="E5" s="3" t="s">
        <v>33</v>
      </c>
      <c r="F5" s="4">
        <v>0</v>
      </c>
      <c r="G5" s="4">
        <v>0</v>
      </c>
      <c r="H5" s="6">
        <f t="shared" si="0"/>
        <v>0</v>
      </c>
      <c r="I5" s="6">
        <f t="shared" si="1"/>
        <v>0</v>
      </c>
      <c r="J5" s="18"/>
      <c r="K5" s="19"/>
      <c r="L5" s="20"/>
      <c r="M5" s="20"/>
      <c r="N5" s="20"/>
    </row>
    <row r="6" spans="1:14" ht="26.4" x14ac:dyDescent="0.3">
      <c r="A6" s="13">
        <v>5</v>
      </c>
      <c r="B6" s="2" t="s">
        <v>583</v>
      </c>
      <c r="C6" s="3" t="s">
        <v>584</v>
      </c>
      <c r="D6" s="2">
        <v>1</v>
      </c>
      <c r="E6" s="3" t="s">
        <v>33</v>
      </c>
      <c r="F6" s="4">
        <v>0</v>
      </c>
      <c r="G6" s="4">
        <v>0</v>
      </c>
      <c r="H6" s="6">
        <f t="shared" si="0"/>
        <v>0</v>
      </c>
      <c r="I6" s="6">
        <f t="shared" si="1"/>
        <v>0</v>
      </c>
      <c r="J6" s="18"/>
      <c r="K6" s="19"/>
      <c r="L6" s="20"/>
      <c r="M6" s="20"/>
      <c r="N6" s="20"/>
    </row>
    <row r="7" spans="1:14" x14ac:dyDescent="0.3">
      <c r="A7" s="13">
        <v>6</v>
      </c>
      <c r="B7" s="2" t="s">
        <v>585</v>
      </c>
      <c r="C7" s="3" t="s">
        <v>586</v>
      </c>
      <c r="D7" s="2">
        <v>1</v>
      </c>
      <c r="E7" s="3" t="s">
        <v>33</v>
      </c>
      <c r="F7" s="4">
        <v>0</v>
      </c>
      <c r="G7" s="4">
        <v>0</v>
      </c>
      <c r="H7" s="6">
        <f t="shared" si="0"/>
        <v>0</v>
      </c>
      <c r="I7" s="6">
        <f t="shared" si="1"/>
        <v>0</v>
      </c>
      <c r="J7" s="18"/>
      <c r="K7" s="19"/>
      <c r="L7" s="20"/>
      <c r="M7" s="20"/>
      <c r="N7" s="20"/>
    </row>
    <row r="8" spans="1:14" ht="92.4" x14ac:dyDescent="0.3">
      <c r="A8" s="13">
        <v>7</v>
      </c>
      <c r="B8" s="2" t="s">
        <v>578</v>
      </c>
      <c r="C8" s="3" t="s">
        <v>579</v>
      </c>
      <c r="D8" s="2">
        <v>1</v>
      </c>
      <c r="E8" s="3" t="s">
        <v>33</v>
      </c>
      <c r="F8" s="4">
        <v>0</v>
      </c>
      <c r="G8" s="4">
        <v>0</v>
      </c>
      <c r="H8" s="6">
        <f>ROUND(F8*D8,0)</f>
        <v>0</v>
      </c>
      <c r="I8" s="6">
        <f>ROUND(G8*D8,0)</f>
        <v>0</v>
      </c>
      <c r="J8" s="18"/>
      <c r="K8" s="19"/>
      <c r="L8" s="20"/>
      <c r="M8" s="20"/>
      <c r="N8" s="20"/>
    </row>
    <row r="9" spans="1:14" ht="105.6" x14ac:dyDescent="0.3">
      <c r="A9" s="13">
        <v>8</v>
      </c>
      <c r="B9" s="2" t="s">
        <v>580</v>
      </c>
      <c r="C9" s="3" t="s">
        <v>581</v>
      </c>
      <c r="D9" s="2">
        <v>1</v>
      </c>
      <c r="E9" s="3" t="s">
        <v>33</v>
      </c>
      <c r="F9" s="4">
        <v>0</v>
      </c>
      <c r="G9" s="4">
        <v>0</v>
      </c>
      <c r="H9" s="6">
        <f>ROUND(F9*D9,0)</f>
        <v>0</v>
      </c>
      <c r="I9" s="6">
        <f>ROUND(G9*D9,0)</f>
        <v>0</v>
      </c>
      <c r="J9" s="18"/>
      <c r="K9" s="19"/>
      <c r="L9" s="20"/>
      <c r="M9" s="20"/>
      <c r="N9" s="20"/>
    </row>
    <row r="10" spans="1:14" x14ac:dyDescent="0.3">
      <c r="A10" s="8"/>
      <c r="B10" s="8"/>
      <c r="C10" s="8" t="s">
        <v>17</v>
      </c>
      <c r="D10" s="8"/>
      <c r="E10" s="8"/>
      <c r="F10" s="8"/>
      <c r="G10" s="8"/>
      <c r="H10" s="9">
        <f>ROUND(SUM(H2:H9),0)</f>
        <v>0</v>
      </c>
      <c r="I10" s="21">
        <f>ROUND(SUM(I2:I9),0)</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7"/>
  <sheetViews>
    <sheetView topLeftCell="A4" zoomScaleNormal="100" workbookViewId="0">
      <selection activeCell="J4" sqref="J4"/>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92.4" x14ac:dyDescent="0.3">
      <c r="A2" s="3">
        <v>1</v>
      </c>
      <c r="B2" s="2" t="s">
        <v>22</v>
      </c>
      <c r="C2" s="3" t="s">
        <v>23</v>
      </c>
      <c r="D2" s="2">
        <v>80.2</v>
      </c>
      <c r="E2" s="3" t="s">
        <v>16</v>
      </c>
      <c r="F2" s="4">
        <v>0</v>
      </c>
      <c r="G2" s="4">
        <v>0</v>
      </c>
      <c r="H2" s="6">
        <f>ROUND(F2*D2,0)</f>
        <v>0</v>
      </c>
      <c r="I2" s="6">
        <f>ROUND(G2*D2,0)</f>
        <v>0</v>
      </c>
      <c r="J2" s="18"/>
      <c r="K2" s="19"/>
      <c r="L2" s="20"/>
      <c r="M2" s="20"/>
      <c r="N2" s="20"/>
    </row>
    <row r="3" spans="1:14" ht="52.8" x14ac:dyDescent="0.3">
      <c r="A3" s="13">
        <v>2</v>
      </c>
      <c r="B3" s="2" t="s">
        <v>24</v>
      </c>
      <c r="C3" s="3" t="s">
        <v>25</v>
      </c>
      <c r="D3" s="2">
        <v>17.79</v>
      </c>
      <c r="E3" s="3" t="s">
        <v>16</v>
      </c>
      <c r="F3" s="4">
        <v>0</v>
      </c>
      <c r="G3" s="4">
        <v>0</v>
      </c>
      <c r="H3" s="6">
        <f>ROUND(F3*D3,0)</f>
        <v>0</v>
      </c>
      <c r="I3" s="6">
        <f>ROUND(G3*D3,0)</f>
        <v>0</v>
      </c>
      <c r="J3" s="18"/>
      <c r="K3" s="19"/>
      <c r="L3" s="20"/>
      <c r="M3" s="20"/>
      <c r="N3" s="20"/>
    </row>
    <row r="4" spans="1:14" ht="105.6" x14ac:dyDescent="0.3">
      <c r="A4" s="13">
        <v>3</v>
      </c>
      <c r="B4" s="2" t="s">
        <v>20</v>
      </c>
      <c r="C4" s="3" t="s">
        <v>21</v>
      </c>
      <c r="D4" s="2">
        <v>6.2</v>
      </c>
      <c r="E4" s="3" t="s">
        <v>16</v>
      </c>
      <c r="F4" s="4">
        <v>0</v>
      </c>
      <c r="G4" s="4">
        <v>0</v>
      </c>
      <c r="H4" s="6">
        <f>ROUND(F4*D4,0)</f>
        <v>0</v>
      </c>
      <c r="I4" s="6">
        <f>ROUND(G4*D4,0)</f>
        <v>0</v>
      </c>
      <c r="J4" s="18"/>
      <c r="K4" s="19"/>
      <c r="L4" s="20"/>
      <c r="M4" s="20"/>
      <c r="N4" s="20"/>
    </row>
    <row r="5" spans="1:14" ht="52.8" x14ac:dyDescent="0.3">
      <c r="A5" s="13">
        <v>4</v>
      </c>
      <c r="B5" s="2" t="s">
        <v>26</v>
      </c>
      <c r="C5" s="3" t="s">
        <v>27</v>
      </c>
      <c r="D5" s="2">
        <v>8.11</v>
      </c>
      <c r="E5" s="3" t="s">
        <v>16</v>
      </c>
      <c r="F5" s="4">
        <v>0</v>
      </c>
      <c r="G5" s="4">
        <v>0</v>
      </c>
      <c r="H5" s="6">
        <f>ROUND(F5*D5,0)</f>
        <v>0</v>
      </c>
      <c r="I5" s="6">
        <f>ROUND(G5*D5,0)</f>
        <v>0</v>
      </c>
      <c r="J5" s="18"/>
      <c r="K5" s="19"/>
      <c r="L5" s="20"/>
      <c r="M5" s="20"/>
      <c r="N5" s="20"/>
    </row>
    <row r="6" spans="1:14" ht="52.8" x14ac:dyDescent="0.3">
      <c r="A6" s="13">
        <v>5</v>
      </c>
      <c r="B6" s="2" t="s">
        <v>28</v>
      </c>
      <c r="C6" s="3" t="s">
        <v>29</v>
      </c>
      <c r="D6" s="2">
        <v>4.28</v>
      </c>
      <c r="E6" s="3" t="s">
        <v>16</v>
      </c>
      <c r="F6" s="4">
        <v>0</v>
      </c>
      <c r="G6" s="4">
        <v>0</v>
      </c>
      <c r="H6" s="6">
        <f>ROUND(F6*D6,0)</f>
        <v>0</v>
      </c>
      <c r="I6" s="6">
        <f>ROUND(G6*D6,0)</f>
        <v>0</v>
      </c>
      <c r="J6" s="18"/>
      <c r="K6" s="19"/>
      <c r="L6" s="20"/>
      <c r="M6" s="20"/>
      <c r="N6" s="20"/>
    </row>
    <row r="7" spans="1:14" x14ac:dyDescent="0.3">
      <c r="A7" s="8"/>
      <c r="B7" s="8"/>
      <c r="C7" s="8" t="s">
        <v>17</v>
      </c>
      <c r="D7" s="8"/>
      <c r="E7" s="8"/>
      <c r="F7" s="8"/>
      <c r="G7" s="8"/>
      <c r="H7" s="9">
        <f>ROUND(SUM(H2:H6),0)</f>
        <v>0</v>
      </c>
      <c r="I7" s="21">
        <f>ROUND(SUM(I2:I6),0)</f>
        <v>0</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9"/>
  <sheetViews>
    <sheetView topLeftCell="A5" workbookViewId="0">
      <selection activeCell="F2" sqref="F2:G8"/>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39.6" x14ac:dyDescent="0.3">
      <c r="A2" s="3">
        <v>1</v>
      </c>
      <c r="B2" s="2" t="s">
        <v>32</v>
      </c>
      <c r="C2" s="3" t="s">
        <v>598</v>
      </c>
      <c r="D2" s="2">
        <v>1</v>
      </c>
      <c r="E2" s="3" t="s">
        <v>33</v>
      </c>
      <c r="F2" s="11">
        <v>0</v>
      </c>
      <c r="G2" s="4">
        <v>0</v>
      </c>
      <c r="H2" s="6">
        <f t="shared" ref="H2:H8" si="0">ROUND(F2*D2,0)</f>
        <v>0</v>
      </c>
      <c r="I2" s="6">
        <f t="shared" ref="I2:I8" si="1">ROUND(G2*D2,0)</f>
        <v>0</v>
      </c>
      <c r="J2" s="18"/>
      <c r="K2" s="19"/>
      <c r="L2" s="20"/>
      <c r="M2" s="20"/>
      <c r="N2" s="20"/>
    </row>
    <row r="3" spans="1:14" ht="39.6" x14ac:dyDescent="0.3">
      <c r="A3" s="13">
        <v>2</v>
      </c>
      <c r="B3" s="2" t="s">
        <v>34</v>
      </c>
      <c r="C3" s="3" t="s">
        <v>599</v>
      </c>
      <c r="D3" s="2">
        <v>1</v>
      </c>
      <c r="E3" s="3" t="s">
        <v>33</v>
      </c>
      <c r="F3" s="11">
        <v>0</v>
      </c>
      <c r="G3" s="4">
        <v>0</v>
      </c>
      <c r="H3" s="6">
        <f t="shared" si="0"/>
        <v>0</v>
      </c>
      <c r="I3" s="6">
        <f t="shared" si="1"/>
        <v>0</v>
      </c>
      <c r="J3" s="18"/>
      <c r="K3" s="19"/>
      <c r="L3" s="20"/>
      <c r="M3" s="20"/>
      <c r="N3" s="20"/>
    </row>
    <row r="4" spans="1:14" ht="39.6" x14ac:dyDescent="0.3">
      <c r="A4" s="13">
        <v>3</v>
      </c>
      <c r="B4" s="2" t="s">
        <v>44</v>
      </c>
      <c r="C4" s="3" t="s">
        <v>597</v>
      </c>
      <c r="D4" s="2">
        <v>1</v>
      </c>
      <c r="E4" s="3" t="s">
        <v>33</v>
      </c>
      <c r="F4" s="11">
        <v>0</v>
      </c>
      <c r="G4" s="4">
        <v>0</v>
      </c>
      <c r="H4" s="6">
        <f>ROUND(F4*D4,0)</f>
        <v>0</v>
      </c>
      <c r="I4" s="6">
        <f>ROUND(G4*D4,0)</f>
        <v>0</v>
      </c>
      <c r="J4" s="18"/>
      <c r="K4" s="19"/>
      <c r="L4" s="20"/>
      <c r="M4" s="20"/>
      <c r="N4" s="20"/>
    </row>
    <row r="5" spans="1:14" ht="79.2" x14ac:dyDescent="0.3">
      <c r="A5" s="13">
        <v>4</v>
      </c>
      <c r="B5" s="2" t="s">
        <v>35</v>
      </c>
      <c r="C5" s="3" t="s">
        <v>36</v>
      </c>
      <c r="D5" s="2">
        <v>205</v>
      </c>
      <c r="E5" s="3" t="s">
        <v>37</v>
      </c>
      <c r="F5" s="11">
        <v>0</v>
      </c>
      <c r="G5" s="4">
        <v>0</v>
      </c>
      <c r="H5" s="6">
        <f t="shared" si="0"/>
        <v>0</v>
      </c>
      <c r="I5" s="6">
        <f t="shared" si="1"/>
        <v>0</v>
      </c>
      <c r="J5" s="18"/>
      <c r="K5" s="19"/>
      <c r="L5" s="20"/>
      <c r="M5" s="20"/>
      <c r="N5" s="20"/>
    </row>
    <row r="6" spans="1:14" ht="92.4" x14ac:dyDescent="0.3">
      <c r="A6" s="13">
        <v>5</v>
      </c>
      <c r="B6" s="2" t="s">
        <v>38</v>
      </c>
      <c r="C6" s="3" t="s">
        <v>39</v>
      </c>
      <c r="D6" s="2">
        <v>1</v>
      </c>
      <c r="E6" s="3" t="s">
        <v>33</v>
      </c>
      <c r="F6" s="11">
        <v>0</v>
      </c>
      <c r="G6" s="4">
        <v>0</v>
      </c>
      <c r="H6" s="6">
        <f t="shared" si="0"/>
        <v>0</v>
      </c>
      <c r="I6" s="6">
        <f t="shared" si="1"/>
        <v>0</v>
      </c>
      <c r="J6" s="18"/>
      <c r="K6" s="19"/>
      <c r="L6" s="20"/>
      <c r="M6" s="20"/>
      <c r="N6" s="20"/>
    </row>
    <row r="7" spans="1:14" ht="79.2" x14ac:dyDescent="0.3">
      <c r="A7" s="13">
        <v>6</v>
      </c>
      <c r="B7" s="2" t="s">
        <v>40</v>
      </c>
      <c r="C7" s="3" t="s">
        <v>41</v>
      </c>
      <c r="D7" s="2">
        <v>2</v>
      </c>
      <c r="E7" s="3" t="s">
        <v>33</v>
      </c>
      <c r="F7" s="11">
        <v>0</v>
      </c>
      <c r="G7" s="4">
        <v>0</v>
      </c>
      <c r="H7" s="6">
        <f t="shared" si="0"/>
        <v>0</v>
      </c>
      <c r="I7" s="6">
        <f t="shared" si="1"/>
        <v>0</v>
      </c>
      <c r="J7" s="18"/>
      <c r="K7" s="19"/>
      <c r="L7" s="20"/>
      <c r="M7" s="20"/>
      <c r="N7" s="20"/>
    </row>
    <row r="8" spans="1:14" ht="66" x14ac:dyDescent="0.3">
      <c r="A8" s="13">
        <v>7</v>
      </c>
      <c r="B8" s="2" t="s">
        <v>42</v>
      </c>
      <c r="C8" s="3" t="s">
        <v>43</v>
      </c>
      <c r="D8" s="2">
        <v>230</v>
      </c>
      <c r="E8" s="3" t="s">
        <v>33</v>
      </c>
      <c r="F8" s="11">
        <v>0</v>
      </c>
      <c r="G8" s="4">
        <v>0</v>
      </c>
      <c r="H8" s="6">
        <f t="shared" si="0"/>
        <v>0</v>
      </c>
      <c r="I8" s="6">
        <f t="shared" si="1"/>
        <v>0</v>
      </c>
      <c r="J8" s="18"/>
      <c r="K8" s="19"/>
      <c r="L8" s="20"/>
      <c r="M8" s="20"/>
      <c r="N8" s="20"/>
    </row>
    <row r="9" spans="1:14" x14ac:dyDescent="0.3">
      <c r="A9" s="8"/>
      <c r="B9" s="8"/>
      <c r="C9" s="8" t="s">
        <v>17</v>
      </c>
      <c r="D9" s="8"/>
      <c r="E9" s="8"/>
      <c r="F9" s="8"/>
      <c r="G9" s="8"/>
      <c r="H9" s="9">
        <f>ROUND(SUM(H2:H8),0)</f>
        <v>0</v>
      </c>
      <c r="I9" s="21">
        <f>ROUND(SUM(I2:I8),0)</f>
        <v>0</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8"/>
  <sheetViews>
    <sheetView workbookViewId="0">
      <selection activeCell="F2" sqref="F2:G7"/>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 min="15" max="15" width="8.88671875" style="17"/>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26.4" x14ac:dyDescent="0.3">
      <c r="A2" s="3">
        <v>1</v>
      </c>
      <c r="B2" s="2" t="s">
        <v>47</v>
      </c>
      <c r="C2" s="3" t="s">
        <v>48</v>
      </c>
      <c r="D2" s="2">
        <v>141.49</v>
      </c>
      <c r="E2" s="3" t="s">
        <v>49</v>
      </c>
      <c r="F2" s="4">
        <v>0</v>
      </c>
      <c r="G2" s="4">
        <v>0</v>
      </c>
      <c r="H2" s="6">
        <f t="shared" ref="H2:H7" si="0">ROUND(F2*D2,0)</f>
        <v>0</v>
      </c>
      <c r="I2" s="6">
        <f t="shared" ref="I2:I7" si="1">ROUND(G2*D2,0)</f>
        <v>0</v>
      </c>
      <c r="J2" s="18"/>
      <c r="K2" s="19"/>
      <c r="L2" s="20"/>
      <c r="M2" s="20"/>
      <c r="N2" s="20"/>
    </row>
    <row r="3" spans="1:14" ht="26.4" x14ac:dyDescent="0.3">
      <c r="A3" s="13">
        <v>2</v>
      </c>
      <c r="B3" s="2" t="s">
        <v>58</v>
      </c>
      <c r="C3" s="3" t="s">
        <v>59</v>
      </c>
      <c r="D3" s="2">
        <v>36.25</v>
      </c>
      <c r="E3" s="3" t="s">
        <v>49</v>
      </c>
      <c r="F3" s="4">
        <v>0</v>
      </c>
      <c r="G3" s="4">
        <v>0</v>
      </c>
      <c r="H3" s="6">
        <f>ROUND(F3*D3,0)</f>
        <v>0</v>
      </c>
      <c r="I3" s="6">
        <f>ROUND(G3*D3,0)</f>
        <v>0</v>
      </c>
      <c r="J3" s="18"/>
      <c r="K3" s="19"/>
      <c r="L3" s="20"/>
      <c r="M3" s="20"/>
      <c r="N3" s="20"/>
    </row>
    <row r="4" spans="1:14" ht="52.8" x14ac:dyDescent="0.3">
      <c r="A4" s="13">
        <v>3</v>
      </c>
      <c r="B4" s="2" t="s">
        <v>50</v>
      </c>
      <c r="C4" s="3" t="s">
        <v>51</v>
      </c>
      <c r="D4" s="2">
        <v>58.38</v>
      </c>
      <c r="E4" s="3" t="s">
        <v>49</v>
      </c>
      <c r="F4" s="4">
        <v>0</v>
      </c>
      <c r="G4" s="4">
        <v>0</v>
      </c>
      <c r="H4" s="6">
        <f t="shared" si="0"/>
        <v>0</v>
      </c>
      <c r="I4" s="6">
        <f t="shared" si="1"/>
        <v>0</v>
      </c>
      <c r="J4" s="18"/>
      <c r="K4" s="19"/>
      <c r="L4" s="20"/>
      <c r="M4" s="20"/>
      <c r="N4" s="20"/>
    </row>
    <row r="5" spans="1:14" ht="26.4" x14ac:dyDescent="0.3">
      <c r="A5" s="13">
        <v>4</v>
      </c>
      <c r="B5" s="2" t="s">
        <v>52</v>
      </c>
      <c r="C5" s="3" t="s">
        <v>53</v>
      </c>
      <c r="D5" s="2">
        <v>294.31</v>
      </c>
      <c r="E5" s="3" t="s">
        <v>49</v>
      </c>
      <c r="F5" s="4">
        <v>0</v>
      </c>
      <c r="G5" s="4">
        <v>0</v>
      </c>
      <c r="H5" s="6">
        <f t="shared" si="0"/>
        <v>0</v>
      </c>
      <c r="I5" s="6">
        <f t="shared" si="1"/>
        <v>0</v>
      </c>
      <c r="J5" s="18"/>
      <c r="K5" s="19"/>
      <c r="L5" s="20"/>
      <c r="M5" s="20"/>
      <c r="N5" s="20"/>
    </row>
    <row r="6" spans="1:14" ht="26.4" x14ac:dyDescent="0.3">
      <c r="A6" s="13">
        <v>5</v>
      </c>
      <c r="B6" s="2" t="s">
        <v>54</v>
      </c>
      <c r="C6" s="3" t="s">
        <v>55</v>
      </c>
      <c r="D6" s="2">
        <v>73.38</v>
      </c>
      <c r="E6" s="3" t="s">
        <v>49</v>
      </c>
      <c r="F6" s="4">
        <v>0</v>
      </c>
      <c r="G6" s="4">
        <v>0</v>
      </c>
      <c r="H6" s="6">
        <f t="shared" si="0"/>
        <v>0</v>
      </c>
      <c r="I6" s="6">
        <f t="shared" si="1"/>
        <v>0</v>
      </c>
      <c r="J6" s="18"/>
      <c r="K6" s="19"/>
      <c r="L6" s="20"/>
      <c r="M6" s="20"/>
      <c r="N6" s="20"/>
    </row>
    <row r="7" spans="1:14" ht="105.6" x14ac:dyDescent="0.3">
      <c r="A7" s="13">
        <v>6</v>
      </c>
      <c r="B7" s="2" t="s">
        <v>56</v>
      </c>
      <c r="C7" s="3" t="s">
        <v>57</v>
      </c>
      <c r="D7" s="2">
        <v>401</v>
      </c>
      <c r="E7" s="3" t="s">
        <v>49</v>
      </c>
      <c r="F7" s="4">
        <v>0</v>
      </c>
      <c r="G7" s="4">
        <v>0</v>
      </c>
      <c r="H7" s="6">
        <f t="shared" si="0"/>
        <v>0</v>
      </c>
      <c r="I7" s="6">
        <f t="shared" si="1"/>
        <v>0</v>
      </c>
      <c r="J7" s="18"/>
      <c r="K7" s="19"/>
      <c r="L7" s="20"/>
      <c r="M7" s="20"/>
      <c r="N7" s="20"/>
    </row>
    <row r="8" spans="1:14" x14ac:dyDescent="0.3">
      <c r="A8" s="8"/>
      <c r="B8" s="8"/>
      <c r="C8" s="8" t="s">
        <v>17</v>
      </c>
      <c r="D8" s="8"/>
      <c r="E8" s="8"/>
      <c r="F8" s="8"/>
      <c r="G8" s="8"/>
      <c r="H8" s="9">
        <f>ROUND(SUM(H2:H7),0)</f>
        <v>0</v>
      </c>
      <c r="I8" s="21">
        <f>ROUND(SUM(I2:I7),0)</f>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3"/>
  <sheetViews>
    <sheetView workbookViewId="0">
      <selection activeCell="G10" sqref="G10"/>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 min="15" max="15" width="8.88671875" style="17"/>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26.4" x14ac:dyDescent="0.3">
      <c r="A2" s="3">
        <v>1</v>
      </c>
      <c r="B2" s="2" t="s">
        <v>62</v>
      </c>
      <c r="C2" s="3" t="s">
        <v>63</v>
      </c>
      <c r="D2" s="2">
        <v>1</v>
      </c>
      <c r="E2" s="3" t="s">
        <v>33</v>
      </c>
      <c r="F2" s="4">
        <v>0</v>
      </c>
      <c r="G2" s="4">
        <v>0</v>
      </c>
      <c r="H2" s="6">
        <f>ROUND(F2*D2,0)</f>
        <v>0</v>
      </c>
      <c r="I2" s="6">
        <f>ROUND(G2*D2,0)</f>
        <v>0</v>
      </c>
      <c r="J2" s="18"/>
      <c r="K2" s="19"/>
      <c r="L2" s="20"/>
      <c r="M2" s="20"/>
      <c r="N2" s="20"/>
    </row>
    <row r="3" spans="1:14" x14ac:dyDescent="0.3">
      <c r="A3" s="8"/>
      <c r="B3" s="8"/>
      <c r="C3" s="8" t="s">
        <v>17</v>
      </c>
      <c r="D3" s="8"/>
      <c r="E3" s="8"/>
      <c r="F3" s="8"/>
      <c r="G3" s="8"/>
      <c r="H3" s="9">
        <f>ROUND(SUM(H2:H2),0)</f>
        <v>0</v>
      </c>
      <c r="I3" s="21">
        <f>ROUND(SUM(I2:I2),0)</f>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16"/>
  <sheetViews>
    <sheetView topLeftCell="A9" workbookViewId="0">
      <selection activeCell="F2" sqref="F2:G15"/>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 min="15" max="15" width="8.88671875" style="17"/>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52.8" x14ac:dyDescent="0.3">
      <c r="A2" s="3">
        <v>1</v>
      </c>
      <c r="B2" s="2" t="s">
        <v>66</v>
      </c>
      <c r="C2" s="3" t="s">
        <v>67</v>
      </c>
      <c r="D2" s="2">
        <v>97.5</v>
      </c>
      <c r="E2" s="3" t="s">
        <v>16</v>
      </c>
      <c r="F2" s="4">
        <v>0</v>
      </c>
      <c r="G2" s="4">
        <v>0</v>
      </c>
      <c r="H2" s="6">
        <f t="shared" ref="H2:H15" si="0">ROUND(F2*D2,0)</f>
        <v>0</v>
      </c>
      <c r="I2" s="6">
        <f t="shared" ref="I2:I15" si="1">ROUND(G2*D2,0)</f>
        <v>0</v>
      </c>
      <c r="J2" s="18"/>
      <c r="K2" s="19"/>
      <c r="L2" s="20"/>
      <c r="M2" s="20"/>
      <c r="N2" s="20"/>
    </row>
    <row r="3" spans="1:14" ht="66" x14ac:dyDescent="0.3">
      <c r="A3" s="13">
        <v>2</v>
      </c>
      <c r="B3" s="2" t="s">
        <v>70</v>
      </c>
      <c r="C3" s="3" t="s">
        <v>71</v>
      </c>
      <c r="D3" s="2">
        <v>361.8</v>
      </c>
      <c r="E3" s="3" t="s">
        <v>16</v>
      </c>
      <c r="F3" s="4">
        <v>0</v>
      </c>
      <c r="G3" s="4">
        <v>0</v>
      </c>
      <c r="H3" s="6">
        <f>ROUND(F3*D3,0)</f>
        <v>0</v>
      </c>
      <c r="I3" s="6">
        <f>ROUND(G3*D3,0)</f>
        <v>0</v>
      </c>
      <c r="J3" s="18"/>
      <c r="K3" s="19"/>
      <c r="L3" s="20"/>
      <c r="M3" s="20"/>
      <c r="N3" s="20"/>
    </row>
    <row r="4" spans="1:14" ht="79.2" x14ac:dyDescent="0.3">
      <c r="A4" s="13">
        <v>3</v>
      </c>
      <c r="B4" s="2" t="s">
        <v>68</v>
      </c>
      <c r="C4" s="3" t="s">
        <v>69</v>
      </c>
      <c r="D4" s="2">
        <v>44.88</v>
      </c>
      <c r="E4" s="3" t="s">
        <v>16</v>
      </c>
      <c r="F4" s="4">
        <v>0</v>
      </c>
      <c r="G4" s="4">
        <v>0</v>
      </c>
      <c r="H4" s="6">
        <f t="shared" si="0"/>
        <v>0</v>
      </c>
      <c r="I4" s="6">
        <f t="shared" si="1"/>
        <v>0</v>
      </c>
      <c r="J4" s="18"/>
      <c r="K4" s="19"/>
      <c r="L4" s="20"/>
      <c r="M4" s="20"/>
      <c r="N4" s="20"/>
    </row>
    <row r="5" spans="1:14" ht="66" x14ac:dyDescent="0.3">
      <c r="A5" s="13">
        <v>4</v>
      </c>
      <c r="B5" s="2" t="s">
        <v>72</v>
      </c>
      <c r="C5" s="3" t="s">
        <v>595</v>
      </c>
      <c r="D5" s="2">
        <v>96.32</v>
      </c>
      <c r="E5" s="3" t="s">
        <v>16</v>
      </c>
      <c r="F5" s="4">
        <v>0</v>
      </c>
      <c r="G5" s="4">
        <v>0</v>
      </c>
      <c r="H5" s="6">
        <f t="shared" si="0"/>
        <v>0</v>
      </c>
      <c r="I5" s="6">
        <f t="shared" si="1"/>
        <v>0</v>
      </c>
      <c r="J5" s="18"/>
      <c r="K5" s="19"/>
      <c r="L5" s="20"/>
      <c r="M5" s="20"/>
      <c r="N5" s="20"/>
    </row>
    <row r="6" spans="1:14" ht="66" x14ac:dyDescent="0.3">
      <c r="A6" s="13">
        <v>5</v>
      </c>
      <c r="B6" s="2" t="s">
        <v>72</v>
      </c>
      <c r="C6" s="3" t="s">
        <v>73</v>
      </c>
      <c r="D6" s="2">
        <v>56.58</v>
      </c>
      <c r="E6" s="3" t="s">
        <v>16</v>
      </c>
      <c r="F6" s="4">
        <v>0</v>
      </c>
      <c r="G6" s="4">
        <v>0</v>
      </c>
      <c r="H6" s="6">
        <f>ROUND(F6*D6,0)</f>
        <v>0</v>
      </c>
      <c r="I6" s="6">
        <f>ROUND(G6*D6,0)</f>
        <v>0</v>
      </c>
      <c r="J6" s="18"/>
      <c r="K6" s="19"/>
      <c r="L6" s="20"/>
      <c r="M6" s="20"/>
      <c r="N6" s="20"/>
    </row>
    <row r="7" spans="1:14" ht="39.6" x14ac:dyDescent="0.3">
      <c r="A7" s="13">
        <v>6</v>
      </c>
      <c r="B7" s="2" t="s">
        <v>74</v>
      </c>
      <c r="C7" s="3" t="s">
        <v>75</v>
      </c>
      <c r="D7" s="2">
        <v>278.87</v>
      </c>
      <c r="E7" s="3" t="s">
        <v>49</v>
      </c>
      <c r="F7" s="4">
        <v>0</v>
      </c>
      <c r="G7" s="4">
        <v>0</v>
      </c>
      <c r="H7" s="6">
        <f t="shared" si="0"/>
        <v>0</v>
      </c>
      <c r="I7" s="6">
        <f t="shared" si="1"/>
        <v>0</v>
      </c>
      <c r="J7" s="18"/>
      <c r="K7" s="19"/>
      <c r="L7" s="20"/>
      <c r="M7" s="20"/>
      <c r="N7" s="20"/>
    </row>
    <row r="8" spans="1:14" ht="39.6" x14ac:dyDescent="0.3">
      <c r="A8" s="13">
        <v>7</v>
      </c>
      <c r="B8" s="2" t="s">
        <v>74</v>
      </c>
      <c r="C8" s="3" t="s">
        <v>75</v>
      </c>
      <c r="D8" s="2">
        <v>613.72</v>
      </c>
      <c r="E8" s="3" t="s">
        <v>49</v>
      </c>
      <c r="F8" s="4">
        <v>0</v>
      </c>
      <c r="G8" s="4">
        <v>0</v>
      </c>
      <c r="H8" s="6">
        <f t="shared" si="0"/>
        <v>0</v>
      </c>
      <c r="I8" s="6">
        <f t="shared" si="1"/>
        <v>0</v>
      </c>
      <c r="J8" s="18"/>
      <c r="K8" s="19"/>
      <c r="L8" s="20"/>
      <c r="M8" s="20"/>
      <c r="N8" s="20"/>
    </row>
    <row r="9" spans="1:14" ht="39.6" x14ac:dyDescent="0.3">
      <c r="A9" s="13">
        <v>8</v>
      </c>
      <c r="B9" s="2" t="s">
        <v>76</v>
      </c>
      <c r="C9" s="3" t="s">
        <v>77</v>
      </c>
      <c r="D9" s="2">
        <v>48.1</v>
      </c>
      <c r="E9" s="3" t="s">
        <v>16</v>
      </c>
      <c r="F9" s="4">
        <v>0</v>
      </c>
      <c r="G9" s="4">
        <v>0</v>
      </c>
      <c r="H9" s="6">
        <f t="shared" si="0"/>
        <v>0</v>
      </c>
      <c r="I9" s="6">
        <f t="shared" si="1"/>
        <v>0</v>
      </c>
      <c r="J9" s="18"/>
      <c r="K9" s="19"/>
      <c r="L9" s="20"/>
      <c r="M9" s="20"/>
      <c r="N9" s="20"/>
    </row>
    <row r="10" spans="1:14" ht="39.6" x14ac:dyDescent="0.3">
      <c r="A10" s="13">
        <v>9</v>
      </c>
      <c r="B10" s="2" t="s">
        <v>76</v>
      </c>
      <c r="C10" s="3" t="s">
        <v>77</v>
      </c>
      <c r="D10" s="2">
        <v>177.2</v>
      </c>
      <c r="E10" s="3" t="s">
        <v>16</v>
      </c>
      <c r="F10" s="4">
        <v>0</v>
      </c>
      <c r="G10" s="4">
        <v>0</v>
      </c>
      <c r="H10" s="6">
        <f t="shared" si="0"/>
        <v>0</v>
      </c>
      <c r="I10" s="6">
        <f t="shared" si="1"/>
        <v>0</v>
      </c>
      <c r="J10" s="18"/>
      <c r="K10" s="19"/>
      <c r="L10" s="20"/>
      <c r="M10" s="20"/>
      <c r="N10" s="20"/>
    </row>
    <row r="11" spans="1:14" ht="26.4" x14ac:dyDescent="0.3">
      <c r="A11" s="13">
        <v>10</v>
      </c>
      <c r="B11" s="2" t="s">
        <v>84</v>
      </c>
      <c r="C11" s="3" t="s">
        <v>85</v>
      </c>
      <c r="D11" s="2">
        <v>623.9</v>
      </c>
      <c r="E11" s="3" t="s">
        <v>16</v>
      </c>
      <c r="F11" s="4">
        <v>0</v>
      </c>
      <c r="G11" s="4">
        <v>0</v>
      </c>
      <c r="H11" s="6">
        <f>ROUND(F11*D11,0)</f>
        <v>0</v>
      </c>
      <c r="I11" s="6">
        <f>ROUND(G11*D11,0)</f>
        <v>0</v>
      </c>
      <c r="J11" s="18"/>
      <c r="K11" s="19"/>
      <c r="L11" s="20"/>
      <c r="M11" s="20"/>
      <c r="N11" s="20"/>
    </row>
    <row r="12" spans="1:14" ht="39.6" x14ac:dyDescent="0.3">
      <c r="A12" s="13">
        <v>11</v>
      </c>
      <c r="B12" s="2" t="s">
        <v>86</v>
      </c>
      <c r="C12" s="3" t="s">
        <v>87</v>
      </c>
      <c r="D12" s="2">
        <v>197</v>
      </c>
      <c r="E12" s="3" t="s">
        <v>16</v>
      </c>
      <c r="F12" s="4">
        <v>0</v>
      </c>
      <c r="G12" s="4">
        <v>0</v>
      </c>
      <c r="H12" s="6">
        <f>ROUND(F12*D12,0)</f>
        <v>0</v>
      </c>
      <c r="I12" s="6">
        <f>ROUND(G12*D12,0)</f>
        <v>0</v>
      </c>
      <c r="J12" s="18"/>
      <c r="K12" s="19"/>
      <c r="L12" s="20"/>
      <c r="M12" s="20"/>
      <c r="N12" s="20"/>
    </row>
    <row r="13" spans="1:14" ht="79.2" x14ac:dyDescent="0.3">
      <c r="A13" s="13">
        <v>12</v>
      </c>
      <c r="B13" s="2" t="s">
        <v>82</v>
      </c>
      <c r="C13" s="3" t="s">
        <v>83</v>
      </c>
      <c r="D13" s="2">
        <v>48.1</v>
      </c>
      <c r="E13" s="3" t="s">
        <v>16</v>
      </c>
      <c r="F13" s="4">
        <v>0</v>
      </c>
      <c r="G13" s="4">
        <v>0</v>
      </c>
      <c r="H13" s="6">
        <f>ROUND(F13*D13,0)</f>
        <v>0</v>
      </c>
      <c r="I13" s="6">
        <f>ROUND(G13*D13,0)</f>
        <v>0</v>
      </c>
      <c r="J13" s="18"/>
      <c r="K13" s="19"/>
      <c r="L13" s="20"/>
      <c r="M13" s="20"/>
      <c r="N13" s="20"/>
    </row>
    <row r="14" spans="1:14" ht="39.6" x14ac:dyDescent="0.3">
      <c r="A14" s="13">
        <v>13</v>
      </c>
      <c r="B14" s="2" t="s">
        <v>78</v>
      </c>
      <c r="C14" s="3" t="s">
        <v>79</v>
      </c>
      <c r="D14" s="2">
        <v>9</v>
      </c>
      <c r="E14" s="3" t="s">
        <v>33</v>
      </c>
      <c r="F14" s="4">
        <v>0</v>
      </c>
      <c r="G14" s="4">
        <v>0</v>
      </c>
      <c r="H14" s="6">
        <f t="shared" si="0"/>
        <v>0</v>
      </c>
      <c r="I14" s="6">
        <f t="shared" si="1"/>
        <v>0</v>
      </c>
      <c r="J14" s="18"/>
      <c r="K14" s="19"/>
      <c r="L14" s="20"/>
      <c r="M14" s="20"/>
      <c r="N14" s="20"/>
    </row>
    <row r="15" spans="1:14" ht="52.8" x14ac:dyDescent="0.3">
      <c r="A15" s="13">
        <v>14</v>
      </c>
      <c r="B15" s="2" t="s">
        <v>80</v>
      </c>
      <c r="C15" s="3" t="s">
        <v>81</v>
      </c>
      <c r="D15" s="2">
        <v>45</v>
      </c>
      <c r="E15" s="3" t="s">
        <v>16</v>
      </c>
      <c r="F15" s="4">
        <v>0</v>
      </c>
      <c r="G15" s="4">
        <v>0</v>
      </c>
      <c r="H15" s="6">
        <f t="shared" si="0"/>
        <v>0</v>
      </c>
      <c r="I15" s="6">
        <f t="shared" si="1"/>
        <v>0</v>
      </c>
      <c r="J15" s="18"/>
      <c r="K15" s="19"/>
      <c r="L15" s="20"/>
      <c r="M15" s="20"/>
      <c r="N15" s="20"/>
    </row>
    <row r="16" spans="1:14" x14ac:dyDescent="0.3">
      <c r="A16" s="8"/>
      <c r="B16" s="8"/>
      <c r="C16" s="8" t="s">
        <v>17</v>
      </c>
      <c r="D16" s="8"/>
      <c r="E16" s="8"/>
      <c r="F16" s="8"/>
      <c r="G16" s="8"/>
      <c r="H16" s="9">
        <f>ROUND(SUM(H2:H15),0)</f>
        <v>0</v>
      </c>
      <c r="I16" s="21">
        <f>ROUND(SUM(I2:I15),0)</f>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9"/>
  <sheetViews>
    <sheetView workbookViewId="0">
      <selection activeCell="F2" sqref="F2:G6"/>
    </sheetView>
  </sheetViews>
  <sheetFormatPr defaultRowHeight="14.4" x14ac:dyDescent="0.3"/>
  <cols>
    <col min="1" max="1" width="4.6640625" customWidth="1"/>
    <col min="2" max="2" width="20.6640625" customWidth="1"/>
    <col min="3" max="3" width="35.6640625" customWidth="1"/>
    <col min="4" max="4" width="7.6640625" customWidth="1"/>
    <col min="5" max="5" width="8.6640625" customWidth="1"/>
    <col min="6" max="9" width="12.6640625" customWidth="1"/>
    <col min="10" max="10" width="20.6640625" style="17" customWidth="1"/>
    <col min="11" max="11" width="12.6640625" style="17" customWidth="1"/>
    <col min="12" max="12" width="6.6640625" style="17" customWidth="1"/>
    <col min="13" max="14" width="8.6640625" style="17" customWidth="1"/>
  </cols>
  <sheetData>
    <row r="1" spans="1:14" ht="26.4" x14ac:dyDescent="0.3">
      <c r="A1" s="1" t="s">
        <v>0</v>
      </c>
      <c r="B1" s="1" t="s">
        <v>6</v>
      </c>
      <c r="C1" s="1" t="s">
        <v>7</v>
      </c>
      <c r="D1" s="5" t="s">
        <v>8</v>
      </c>
      <c r="E1" s="5" t="s">
        <v>9</v>
      </c>
      <c r="F1" s="5" t="s">
        <v>10</v>
      </c>
      <c r="G1" s="5" t="s">
        <v>11</v>
      </c>
      <c r="H1" s="5" t="s">
        <v>12</v>
      </c>
      <c r="I1" s="15" t="s">
        <v>13</v>
      </c>
      <c r="J1" s="16"/>
      <c r="K1" s="16"/>
      <c r="L1" s="16"/>
      <c r="M1" s="16"/>
      <c r="N1" s="16"/>
    </row>
    <row r="2" spans="1:14" ht="26.4" x14ac:dyDescent="0.3">
      <c r="A2" s="3">
        <v>1</v>
      </c>
      <c r="B2" s="2" t="s">
        <v>90</v>
      </c>
      <c r="C2" s="3" t="s">
        <v>91</v>
      </c>
      <c r="D2" s="2">
        <v>1.5</v>
      </c>
      <c r="E2" s="3" t="s">
        <v>16</v>
      </c>
      <c r="F2" s="4">
        <v>0</v>
      </c>
      <c r="G2" s="4">
        <v>0</v>
      </c>
      <c r="H2" s="6">
        <f>ROUND(F2*D2,0)</f>
        <v>0</v>
      </c>
      <c r="I2" s="6">
        <f>ROUND(G2*D2,0)</f>
        <v>0</v>
      </c>
      <c r="J2" s="18"/>
      <c r="K2" s="19"/>
      <c r="L2" s="20"/>
      <c r="M2" s="20"/>
      <c r="N2" s="20"/>
    </row>
    <row r="3" spans="1:14" ht="52.8" x14ac:dyDescent="0.3">
      <c r="A3" s="13">
        <v>2</v>
      </c>
      <c r="B3" s="2" t="s">
        <v>94</v>
      </c>
      <c r="C3" s="3" t="s">
        <v>95</v>
      </c>
      <c r="D3" s="2">
        <v>23.8</v>
      </c>
      <c r="E3" s="3" t="s">
        <v>16</v>
      </c>
      <c r="F3" s="4">
        <v>0</v>
      </c>
      <c r="G3" s="4">
        <v>0</v>
      </c>
      <c r="H3" s="6">
        <f>ROUND(F3*D3,0)</f>
        <v>0</v>
      </c>
      <c r="I3" s="6">
        <f>ROUND(G3*D3,0)</f>
        <v>0</v>
      </c>
      <c r="J3" s="18"/>
      <c r="K3" s="19"/>
      <c r="L3" s="20"/>
      <c r="M3" s="20"/>
      <c r="N3" s="20"/>
    </row>
    <row r="4" spans="1:14" ht="52.8" x14ac:dyDescent="0.3">
      <c r="A4" s="13">
        <v>3</v>
      </c>
      <c r="B4" s="2" t="s">
        <v>98</v>
      </c>
      <c r="C4" s="3" t="s">
        <v>99</v>
      </c>
      <c r="D4" s="2">
        <v>12.06</v>
      </c>
      <c r="E4" s="3" t="s">
        <v>16</v>
      </c>
      <c r="F4" s="4">
        <v>0</v>
      </c>
      <c r="G4" s="4">
        <v>0</v>
      </c>
      <c r="H4" s="6">
        <f>ROUND(F4*D4,0)</f>
        <v>0</v>
      </c>
      <c r="I4" s="6">
        <f>ROUND(G4*D4,0)</f>
        <v>0</v>
      </c>
      <c r="J4" s="18"/>
      <c r="K4" s="19"/>
      <c r="L4" s="20"/>
      <c r="M4" s="20"/>
      <c r="N4" s="20"/>
    </row>
    <row r="5" spans="1:14" ht="52.8" x14ac:dyDescent="0.3">
      <c r="A5" s="13">
        <v>4</v>
      </c>
      <c r="B5" s="2" t="s">
        <v>92</v>
      </c>
      <c r="C5" s="3" t="s">
        <v>93</v>
      </c>
      <c r="D5" s="2">
        <v>2.5499999999999998</v>
      </c>
      <c r="E5" s="3" t="s">
        <v>16</v>
      </c>
      <c r="F5" s="4">
        <v>0</v>
      </c>
      <c r="G5" s="4">
        <v>0</v>
      </c>
      <c r="H5" s="6">
        <f>ROUND(F5*D5,0)</f>
        <v>0</v>
      </c>
      <c r="I5" s="6">
        <f>ROUND(G5*D5,0)</f>
        <v>0</v>
      </c>
      <c r="J5" s="18"/>
      <c r="K5" s="19"/>
      <c r="L5" s="20"/>
      <c r="M5" s="20"/>
      <c r="N5" s="20"/>
    </row>
    <row r="6" spans="1:14" ht="52.8" x14ac:dyDescent="0.3">
      <c r="A6" s="13">
        <v>5</v>
      </c>
      <c r="B6" s="2" t="s">
        <v>96</v>
      </c>
      <c r="C6" s="3" t="s">
        <v>97</v>
      </c>
      <c r="D6" s="2">
        <v>28.23</v>
      </c>
      <c r="E6" s="3" t="s">
        <v>16</v>
      </c>
      <c r="F6" s="4">
        <v>0</v>
      </c>
      <c r="G6" s="4">
        <v>0</v>
      </c>
      <c r="H6" s="6">
        <f>ROUND(F6*D6,0)</f>
        <v>0</v>
      </c>
      <c r="I6" s="6">
        <f>ROUND(G6*D6,0)</f>
        <v>0</v>
      </c>
      <c r="J6" s="18"/>
      <c r="K6" s="19"/>
      <c r="L6" s="20"/>
      <c r="M6" s="20"/>
      <c r="N6" s="20"/>
    </row>
    <row r="7" spans="1:14" x14ac:dyDescent="0.3">
      <c r="A7" s="8"/>
      <c r="B7" s="8"/>
      <c r="C7" s="8" t="s">
        <v>17</v>
      </c>
      <c r="D7" s="8"/>
      <c r="E7" s="8"/>
      <c r="F7" s="8"/>
      <c r="G7" s="8"/>
      <c r="H7" s="9">
        <f>ROUND(SUM(H2:H6),0)</f>
        <v>0</v>
      </c>
      <c r="I7" s="21">
        <f>ROUND(SUM(I2:I6),0)</f>
        <v>0</v>
      </c>
    </row>
    <row r="9" spans="1:14" x14ac:dyDescent="0.3">
      <c r="H9">
        <v>1593968</v>
      </c>
      <c r="I9">
        <v>910305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30</vt:i4>
      </vt:variant>
    </vt:vector>
  </HeadingPairs>
  <TitlesOfParts>
    <vt:vector size="30" baseType="lpstr">
      <vt:lpstr>Főösszesítő</vt:lpstr>
      <vt:lpstr>Munkanem összesítő</vt:lpstr>
      <vt:lpstr>2.</vt:lpstr>
      <vt:lpstr>11.</vt:lpstr>
      <vt:lpstr>12.</vt:lpstr>
      <vt:lpstr>15.</vt:lpstr>
      <vt:lpstr>19.</vt:lpstr>
      <vt:lpstr>21.</vt:lpstr>
      <vt:lpstr>23.</vt:lpstr>
      <vt:lpstr>24.</vt:lpstr>
      <vt:lpstr>31.</vt:lpstr>
      <vt:lpstr>32.</vt:lpstr>
      <vt:lpstr>33.</vt:lpstr>
      <vt:lpstr>35.</vt:lpstr>
      <vt:lpstr>36.</vt:lpstr>
      <vt:lpstr>39.</vt:lpstr>
      <vt:lpstr>41.</vt:lpstr>
      <vt:lpstr>42.</vt:lpstr>
      <vt:lpstr>43.</vt:lpstr>
      <vt:lpstr>44.</vt:lpstr>
      <vt:lpstr>45.</vt:lpstr>
      <vt:lpstr>47.</vt:lpstr>
      <vt:lpstr>48.</vt:lpstr>
      <vt:lpstr>49.</vt:lpstr>
      <vt:lpstr>61.</vt:lpstr>
      <vt:lpstr>62.</vt:lpstr>
      <vt:lpstr>68.</vt:lpstr>
      <vt:lpstr>90.</vt:lpstr>
      <vt:lpstr>91.</vt:lpstr>
      <vt:lpstr>92.</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Hajdúhadház Város Önkormányzata</dc:title>
  <dc:subject/>
  <dc:creator>User</dc:creator>
  <cp:keywords/>
  <dc:description>Bölcsőde fejlesztés</dc:description>
  <cp:lastModifiedBy>User</cp:lastModifiedBy>
  <cp:lastPrinted>2020-12-15T17:07:41Z</cp:lastPrinted>
  <dcterms:created xsi:type="dcterms:W3CDTF">2020-08-02T18:05:11Z</dcterms:created>
  <dcterms:modified xsi:type="dcterms:W3CDTF">2020-12-15T19:48:00Z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d">
    <vt:lpwstr>214315</vt:lpwstr>
  </property>
  <property fmtid="{D5CDD505-2E9C-101B-9397-08002B2CF9AE}" pid="3" name="title">
    <vt:lpwstr>Hajdúhadház Város Önkormányzata</vt:lpwstr>
  </property>
  <property fmtid="{D5CDD505-2E9C-101B-9397-08002B2CF9AE}" pid="4" name="lessonfee">
    <vt:i4>4165</vt:i4>
  </property>
  <property fmtid="{D5CDD505-2E9C-101B-9397-08002B2CF9AE}" pid="5" name="norm_type_id">
    <vt:lpwstr>1</vt:lpwstr>
  </property>
  <property fmtid="{D5CDD505-2E9C-101B-9397-08002B2CF9AE}" pid="6" name="tender_iow_id">
    <vt:lpwstr>11</vt:lpwstr>
  </property>
  <property fmtid="{D5CDD505-2E9C-101B-9397-08002B2CF9AE}" pid="7" name="created">
    <vt:lpwstr>2020-08-02 18:05:11</vt:lpwstr>
  </property>
  <property fmtid="{D5CDD505-2E9C-101B-9397-08002B2CF9AE}" pid="8" name="changed">
    <vt:lpwstr>2020-12-15 12:00:17</vt:lpwstr>
  </property>
  <property fmtid="{D5CDD505-2E9C-101B-9397-08002B2CF9AE}" pid="9" name="osum">
    <vt:lpwstr>150351724.00</vt:lpwstr>
  </property>
  <property fmtid="{D5CDD505-2E9C-101B-9397-08002B2CF9AE}" pid="10" name="priceversion">
    <vt:lpwstr>2020.04.01</vt:lpwstr>
  </property>
  <property fmtid="{D5CDD505-2E9C-101B-9397-08002B2CF9AE}" pid="11" name="currency">
    <vt:lpwstr>HUF</vt:lpwstr>
  </property>
</Properties>
</file>